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hosp.sharepoint.com/sites/NorskEiendom/Delte dokumenter/Næringspolitisk/Høringer/"/>
    </mc:Choice>
  </mc:AlternateContent>
  <xr:revisionPtr revIDLastSave="0" documentId="8_{3D71901A-2E8E-4C56-9E9E-ADF10BC356C9}" xr6:coauthVersionLast="47" xr6:coauthVersionMax="47" xr10:uidLastSave="{00000000-0000-0000-0000-000000000000}"/>
  <bookViews>
    <workbookView xWindow="28680" yWindow="-3030" windowWidth="29040" windowHeight="15840" xr2:uid="{AF26DF56-4ED8-4F0F-BD14-E993F1A8B717}"/>
  </bookViews>
  <sheets>
    <sheet name="Ark1" sheetId="1" r:id="rId1"/>
    <sheet name="Ark2" sheetId="3" r:id="rId2"/>
  </sheets>
  <definedNames>
    <definedName name="_xlnm._FilterDatabase" localSheetId="0" hidden="1">'Ark1'!$A$5:$K$264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 i="1" l="1"/>
  <c r="N6" i="1"/>
  <c r="O6" i="1"/>
  <c r="P6" i="1"/>
  <c r="R6" i="1"/>
  <c r="S6" i="1"/>
  <c r="T6" i="1"/>
  <c r="W6" i="1"/>
  <c r="X6" i="1"/>
  <c r="K6" i="1"/>
  <c r="L6" i="1"/>
  <c r="J6" i="1"/>
  <c r="J7" i="1"/>
  <c r="L7" i="1" s="1"/>
  <c r="K7" i="1"/>
  <c r="N7" i="1"/>
  <c r="P7" i="1" s="1"/>
  <c r="O7" i="1"/>
  <c r="R7" i="1"/>
  <c r="S7" i="1"/>
  <c r="T7" i="1" s="1"/>
  <c r="V7" i="1"/>
  <c r="W7" i="1"/>
  <c r="J8" i="1"/>
  <c r="K8" i="1"/>
  <c r="L8" i="1" s="1"/>
  <c r="N8" i="1"/>
  <c r="O8" i="1"/>
  <c r="P8" i="1" s="1"/>
  <c r="R8" i="1"/>
  <c r="S8" i="1"/>
  <c r="T8" i="1" s="1"/>
  <c r="V8" i="1"/>
  <c r="X8" i="1" s="1"/>
  <c r="W8" i="1"/>
  <c r="J9" i="1"/>
  <c r="K9" i="1"/>
  <c r="N9" i="1"/>
  <c r="P9" i="1" s="1"/>
  <c r="O9" i="1"/>
  <c r="R9" i="1"/>
  <c r="S9" i="1"/>
  <c r="V9" i="1"/>
  <c r="W9" i="1"/>
  <c r="X9" i="1"/>
  <c r="V10" i="1"/>
  <c r="W10" i="1"/>
  <c r="V11" i="1"/>
  <c r="W11" i="1"/>
  <c r="R10" i="1"/>
  <c r="S10" i="1"/>
  <c r="T10" i="1" s="1"/>
  <c r="R11" i="1"/>
  <c r="T11" i="1" s="1"/>
  <c r="S11" i="1"/>
  <c r="N10" i="1"/>
  <c r="O10" i="1"/>
  <c r="N11" i="1"/>
  <c r="O11" i="1"/>
  <c r="P11" i="1" s="1"/>
  <c r="J10" i="1"/>
  <c r="K10" i="1"/>
  <c r="L10" i="1" s="1"/>
  <c r="J11" i="1"/>
  <c r="K11" i="1"/>
  <c r="L11" i="1" s="1"/>
  <c r="W34" i="1"/>
  <c r="W68" i="1"/>
  <c r="W67" i="1"/>
  <c r="W66" i="1"/>
  <c r="W65" i="1"/>
  <c r="W64" i="1"/>
  <c r="W63" i="1"/>
  <c r="W62" i="1"/>
  <c r="W61" i="1"/>
  <c r="W60" i="1"/>
  <c r="W59" i="1"/>
  <c r="W58" i="1"/>
  <c r="W57" i="1"/>
  <c r="W56" i="1"/>
  <c r="W53" i="1"/>
  <c r="W52" i="1"/>
  <c r="W51" i="1"/>
  <c r="W50" i="1"/>
  <c r="W49" i="1"/>
  <c r="W48" i="1"/>
  <c r="W47" i="1"/>
  <c r="W46" i="1"/>
  <c r="W45" i="1"/>
  <c r="W44" i="1"/>
  <c r="W43" i="1"/>
  <c r="W42" i="1"/>
  <c r="W41" i="1"/>
  <c r="W40" i="1"/>
  <c r="W39" i="1"/>
  <c r="W38" i="1"/>
  <c r="W37" i="1"/>
  <c r="W36" i="1"/>
  <c r="W35" i="1"/>
  <c r="W33" i="1"/>
  <c r="W32" i="1"/>
  <c r="W31" i="1"/>
  <c r="W30" i="1"/>
  <c r="W29" i="1"/>
  <c r="W28" i="1"/>
  <c r="W27" i="1"/>
  <c r="W26" i="1"/>
  <c r="W25" i="1"/>
  <c r="W24" i="1"/>
  <c r="W23" i="1"/>
  <c r="W22" i="1"/>
  <c r="W21" i="1"/>
  <c r="W20" i="1"/>
  <c r="W19" i="1"/>
  <c r="W18" i="1"/>
  <c r="W17" i="1"/>
  <c r="W16" i="1"/>
  <c r="W15" i="1"/>
  <c r="W14" i="1"/>
  <c r="W13" i="1"/>
  <c r="V68" i="1"/>
  <c r="V67" i="1"/>
  <c r="V66" i="1"/>
  <c r="V65" i="1"/>
  <c r="V64" i="1"/>
  <c r="V63" i="1"/>
  <c r="V62" i="1"/>
  <c r="V61" i="1"/>
  <c r="V60" i="1"/>
  <c r="V59" i="1"/>
  <c r="V58" i="1"/>
  <c r="V57" i="1"/>
  <c r="V56" i="1"/>
  <c r="V53" i="1"/>
  <c r="V52" i="1"/>
  <c r="V51" i="1"/>
  <c r="V50" i="1"/>
  <c r="V49" i="1"/>
  <c r="V48" i="1"/>
  <c r="V47" i="1"/>
  <c r="V46" i="1"/>
  <c r="V45" i="1"/>
  <c r="V44" i="1"/>
  <c r="V43" i="1"/>
  <c r="V42" i="1"/>
  <c r="V41" i="1"/>
  <c r="X41" i="1" s="1"/>
  <c r="V40" i="1"/>
  <c r="V39" i="1"/>
  <c r="V38" i="1"/>
  <c r="V37" i="1"/>
  <c r="V36" i="1"/>
  <c r="V35" i="1"/>
  <c r="V34" i="1"/>
  <c r="V33" i="1"/>
  <c r="V32" i="1"/>
  <c r="X32" i="1" s="1"/>
  <c r="V31" i="1"/>
  <c r="V30" i="1"/>
  <c r="V29" i="1"/>
  <c r="V28" i="1"/>
  <c r="V27" i="1"/>
  <c r="V26" i="1"/>
  <c r="V25" i="1"/>
  <c r="V24" i="1"/>
  <c r="V23" i="1"/>
  <c r="V22" i="1"/>
  <c r="V21" i="1"/>
  <c r="V20" i="1"/>
  <c r="V19" i="1"/>
  <c r="V18" i="1"/>
  <c r="V17" i="1"/>
  <c r="V16" i="1"/>
  <c r="V15" i="1"/>
  <c r="V14" i="1"/>
  <c r="V13" i="1"/>
  <c r="W12" i="1"/>
  <c r="V12" i="1"/>
  <c r="S68" i="1"/>
  <c r="S67" i="1"/>
  <c r="S66" i="1"/>
  <c r="S65" i="1"/>
  <c r="S64" i="1"/>
  <c r="S63" i="1"/>
  <c r="S62" i="1"/>
  <c r="S61" i="1"/>
  <c r="S60" i="1"/>
  <c r="S59" i="1"/>
  <c r="S58" i="1"/>
  <c r="S57" i="1"/>
  <c r="S56" i="1"/>
  <c r="S55"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R68" i="1"/>
  <c r="R67" i="1"/>
  <c r="R66" i="1"/>
  <c r="R65" i="1"/>
  <c r="R64" i="1"/>
  <c r="R63" i="1"/>
  <c r="R62" i="1"/>
  <c r="R61" i="1"/>
  <c r="R60" i="1"/>
  <c r="R59" i="1"/>
  <c r="R58" i="1"/>
  <c r="R57" i="1"/>
  <c r="R56" i="1"/>
  <c r="R55"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S12" i="1"/>
  <c r="R12" i="1"/>
  <c r="P54" i="1"/>
  <c r="O68" i="1"/>
  <c r="O67" i="1"/>
  <c r="O66" i="1"/>
  <c r="O65" i="1"/>
  <c r="O64" i="1"/>
  <c r="O63" i="1"/>
  <c r="O62" i="1"/>
  <c r="O61" i="1"/>
  <c r="O60" i="1"/>
  <c r="O59" i="1"/>
  <c r="O58" i="1"/>
  <c r="O57" i="1"/>
  <c r="O56" i="1"/>
  <c r="O55"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N68" i="1"/>
  <c r="N67" i="1"/>
  <c r="N66" i="1"/>
  <c r="N65" i="1"/>
  <c r="N64" i="1"/>
  <c r="N63" i="1"/>
  <c r="N62" i="1"/>
  <c r="N61" i="1"/>
  <c r="N60" i="1"/>
  <c r="N59" i="1"/>
  <c r="N58" i="1"/>
  <c r="N57" i="1"/>
  <c r="N56" i="1"/>
  <c r="N55"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O12" i="1"/>
  <c r="N12" i="1"/>
  <c r="K53" i="1"/>
  <c r="J53" i="1"/>
  <c r="K68" i="1"/>
  <c r="K67" i="1"/>
  <c r="K66" i="1"/>
  <c r="K65" i="1"/>
  <c r="K64" i="1"/>
  <c r="K63" i="1"/>
  <c r="K62" i="1"/>
  <c r="K61" i="1"/>
  <c r="K60" i="1"/>
  <c r="K59" i="1"/>
  <c r="K58" i="1"/>
  <c r="K57" i="1"/>
  <c r="K56" i="1"/>
  <c r="K55"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J12" i="1"/>
  <c r="J68" i="1"/>
  <c r="J67" i="1"/>
  <c r="J66" i="1"/>
  <c r="J65" i="1"/>
  <c r="J64" i="1"/>
  <c r="J63" i="1"/>
  <c r="J62" i="1"/>
  <c r="J61" i="1"/>
  <c r="J60" i="1"/>
  <c r="J59" i="1"/>
  <c r="J58" i="1"/>
  <c r="J57" i="1"/>
  <c r="J56" i="1"/>
  <c r="J55" i="1"/>
  <c r="J52" i="1"/>
  <c r="J51" i="1"/>
  <c r="J50" i="1"/>
  <c r="J49" i="1"/>
  <c r="J48" i="1"/>
  <c r="J47" i="1"/>
  <c r="J46" i="1"/>
  <c r="J45" i="1"/>
  <c r="J44" i="1"/>
  <c r="J43" i="1"/>
  <c r="L43" i="1" s="1"/>
  <c r="J42" i="1"/>
  <c r="L42" i="1" s="1"/>
  <c r="J41" i="1"/>
  <c r="J40" i="1"/>
  <c r="J39" i="1"/>
  <c r="J38" i="1"/>
  <c r="J37" i="1"/>
  <c r="J36" i="1"/>
  <c r="J35" i="1"/>
  <c r="J34" i="1"/>
  <c r="J33" i="1"/>
  <c r="J32" i="1"/>
  <c r="J31" i="1"/>
  <c r="J30" i="1"/>
  <c r="J29" i="1"/>
  <c r="J28" i="1"/>
  <c r="J27" i="1"/>
  <c r="J26" i="1"/>
  <c r="J25" i="1"/>
  <c r="J24" i="1"/>
  <c r="J23" i="1"/>
  <c r="J22" i="1"/>
  <c r="J21" i="1"/>
  <c r="J20" i="1"/>
  <c r="J19" i="1"/>
  <c r="J18" i="1"/>
  <c r="L18" i="1" s="1"/>
  <c r="J17" i="1"/>
  <c r="J16" i="1"/>
  <c r="J15" i="1"/>
  <c r="J14" i="1"/>
  <c r="J13" i="1"/>
  <c r="L9" i="1" l="1"/>
  <c r="X7" i="1"/>
  <c r="T9" i="1"/>
  <c r="X11" i="1"/>
  <c r="X10" i="1"/>
  <c r="T68" i="1"/>
  <c r="P10" i="1"/>
  <c r="L50" i="1"/>
  <c r="T21" i="1"/>
  <c r="T29" i="1"/>
  <c r="T37" i="1"/>
  <c r="T53" i="1"/>
  <c r="T62" i="1"/>
  <c r="P39" i="1"/>
  <c r="L27" i="1"/>
  <c r="X61" i="1"/>
  <c r="X19" i="1"/>
  <c r="X27" i="1"/>
  <c r="X12" i="1"/>
  <c r="T55" i="1"/>
  <c r="T63" i="1"/>
  <c r="T61" i="1"/>
  <c r="P51" i="1"/>
  <c r="P60" i="1"/>
  <c r="P45" i="1"/>
  <c r="P38" i="1"/>
  <c r="P16" i="1"/>
  <c r="P24" i="1"/>
  <c r="P48" i="1"/>
  <c r="P57" i="1"/>
  <c r="P65" i="1"/>
  <c r="P17" i="1"/>
  <c r="P25" i="1"/>
  <c r="P49" i="1"/>
  <c r="P58" i="1"/>
  <c r="P66" i="1"/>
  <c r="P26" i="1"/>
  <c r="L19" i="1"/>
  <c r="T38" i="1"/>
  <c r="T46" i="1"/>
  <c r="T15" i="1"/>
  <c r="T23" i="1"/>
  <c r="T31" i="1"/>
  <c r="T39" i="1"/>
  <c r="T47" i="1"/>
  <c r="T56" i="1"/>
  <c r="T64" i="1"/>
  <c r="P43" i="1"/>
  <c r="P68" i="1"/>
  <c r="X52" i="1"/>
  <c r="X62" i="1"/>
  <c r="X14" i="1"/>
  <c r="X22" i="1"/>
  <c r="X30" i="1"/>
  <c r="X38" i="1"/>
  <c r="X46" i="1"/>
  <c r="X56" i="1"/>
  <c r="X64" i="1"/>
  <c r="P20" i="1"/>
  <c r="P28" i="1"/>
  <c r="P36" i="1"/>
  <c r="P44" i="1"/>
  <c r="P52" i="1"/>
  <c r="P61" i="1"/>
  <c r="X15" i="1"/>
  <c r="X23" i="1"/>
  <c r="X31" i="1"/>
  <c r="T45" i="1"/>
  <c r="P53" i="1"/>
  <c r="P62" i="1"/>
  <c r="X16" i="1"/>
  <c r="X24" i="1"/>
  <c r="L49" i="1"/>
  <c r="T19" i="1"/>
  <c r="T27" i="1"/>
  <c r="T35" i="1"/>
  <c r="T43" i="1"/>
  <c r="T51" i="1"/>
  <c r="T60" i="1"/>
  <c r="L26" i="1"/>
  <c r="L34" i="1"/>
  <c r="L68" i="1"/>
  <c r="T12" i="1"/>
  <c r="T20" i="1"/>
  <c r="T28" i="1"/>
  <c r="T36" i="1"/>
  <c r="T44" i="1"/>
  <c r="T52" i="1"/>
  <c r="X18" i="1"/>
  <c r="X26" i="1"/>
  <c r="X42" i="1"/>
  <c r="X50" i="1"/>
  <c r="X60" i="1"/>
  <c r="X68" i="1"/>
  <c r="L33" i="1"/>
  <c r="L67" i="1"/>
  <c r="L60" i="1"/>
  <c r="P32" i="1"/>
  <c r="O69" i="1"/>
  <c r="L35" i="1"/>
  <c r="L51" i="1"/>
  <c r="L61" i="1"/>
  <c r="P18" i="1"/>
  <c r="P34" i="1"/>
  <c r="P42" i="1"/>
  <c r="P50" i="1"/>
  <c r="P59" i="1"/>
  <c r="P67" i="1"/>
  <c r="T13" i="1"/>
  <c r="X20" i="1"/>
  <c r="X36" i="1"/>
  <c r="X44" i="1"/>
  <c r="L41" i="1"/>
  <c r="P40" i="1"/>
  <c r="P19" i="1"/>
  <c r="P35" i="1"/>
  <c r="T14" i="1"/>
  <c r="T22" i="1"/>
  <c r="T30" i="1"/>
  <c r="V55" i="1"/>
  <c r="X35" i="1"/>
  <c r="X43" i="1"/>
  <c r="X51" i="1"/>
  <c r="X13" i="1"/>
  <c r="X21" i="1"/>
  <c r="X29" i="1"/>
  <c r="X37" i="1"/>
  <c r="X45" i="1"/>
  <c r="X53" i="1"/>
  <c r="X63" i="1"/>
  <c r="P12" i="1"/>
  <c r="P13" i="1"/>
  <c r="P21" i="1"/>
  <c r="P29" i="1"/>
  <c r="P37" i="1"/>
  <c r="T24" i="1"/>
  <c r="T32" i="1"/>
  <c r="T40" i="1"/>
  <c r="T48" i="1"/>
  <c r="T57" i="1"/>
  <c r="T65" i="1"/>
  <c r="X39" i="1"/>
  <c r="X57" i="1"/>
  <c r="X65" i="1"/>
  <c r="P14" i="1"/>
  <c r="P22" i="1"/>
  <c r="P46" i="1"/>
  <c r="P55" i="1"/>
  <c r="P63" i="1"/>
  <c r="T17" i="1"/>
  <c r="T25" i="1"/>
  <c r="T41" i="1"/>
  <c r="T49" i="1"/>
  <c r="T58" i="1"/>
  <c r="T66" i="1"/>
  <c r="X40" i="1"/>
  <c r="X48" i="1"/>
  <c r="X66" i="1"/>
  <c r="L17" i="1"/>
  <c r="L59" i="1"/>
  <c r="P15" i="1"/>
  <c r="P23" i="1"/>
  <c r="P47" i="1"/>
  <c r="P56" i="1"/>
  <c r="P64" i="1"/>
  <c r="T18" i="1"/>
  <c r="T26" i="1"/>
  <c r="T34" i="1"/>
  <c r="T42" i="1"/>
  <c r="T50" i="1"/>
  <c r="T59" i="1"/>
  <c r="T67" i="1"/>
  <c r="X17" i="1"/>
  <c r="X25" i="1"/>
  <c r="X49" i="1"/>
  <c r="X59" i="1"/>
  <c r="X67" i="1"/>
  <c r="L46" i="1"/>
  <c r="L39" i="1"/>
  <c r="L16" i="1"/>
  <c r="L24" i="1"/>
  <c r="L32" i="1"/>
  <c r="L40" i="1"/>
  <c r="L48" i="1"/>
  <c r="L58" i="1"/>
  <c r="L66" i="1"/>
  <c r="L21" i="1"/>
  <c r="L55" i="1"/>
  <c r="L38" i="1"/>
  <c r="L31" i="1"/>
  <c r="L25" i="1"/>
  <c r="X47" i="1"/>
  <c r="X33" i="1"/>
  <c r="L29" i="1"/>
  <c r="L63" i="1"/>
  <c r="L22" i="1"/>
  <c r="L56" i="1"/>
  <c r="L23" i="1"/>
  <c r="L65" i="1"/>
  <c r="P30" i="1"/>
  <c r="L45" i="1"/>
  <c r="L30" i="1"/>
  <c r="P41" i="1"/>
  <c r="L57" i="1"/>
  <c r="P31" i="1"/>
  <c r="T16" i="1"/>
  <c r="L13" i="1"/>
  <c r="L37" i="1"/>
  <c r="L14" i="1"/>
  <c r="L64" i="1"/>
  <c r="P33" i="1"/>
  <c r="L15" i="1"/>
  <c r="L47" i="1"/>
  <c r="L36" i="1"/>
  <c r="L44" i="1"/>
  <c r="L52" i="1"/>
  <c r="L62" i="1"/>
  <c r="T33" i="1"/>
  <c r="X28" i="1"/>
  <c r="X34" i="1"/>
  <c r="W54" i="1"/>
  <c r="W55" i="1"/>
  <c r="J54" i="1"/>
  <c r="J69" i="1" s="1"/>
  <c r="L28" i="1"/>
  <c r="K54" i="1"/>
  <c r="K69" i="1" s="1"/>
  <c r="L20" i="1"/>
  <c r="N69" i="1"/>
  <c r="R54" i="1"/>
  <c r="R69" i="1" s="1"/>
  <c r="S54" i="1"/>
  <c r="X58" i="1"/>
  <c r="V54" i="1"/>
  <c r="P27" i="1"/>
  <c r="L12" i="1"/>
  <c r="L53" i="1"/>
  <c r="L54" i="1" l="1"/>
  <c r="L69" i="1" s="1"/>
  <c r="P69" i="1"/>
  <c r="X55" i="1"/>
  <c r="W69" i="1"/>
  <c r="V69" i="1"/>
  <c r="T54" i="1"/>
  <c r="T69" i="1" s="1"/>
  <c r="S69" i="1"/>
  <c r="X54" i="1"/>
  <c r="X69" i="1" l="1"/>
</calcChain>
</file>

<file path=xl/sharedStrings.xml><?xml version="1.0" encoding="utf-8"?>
<sst xmlns="http://schemas.openxmlformats.org/spreadsheetml/2006/main" count="314" uniqueCount="184">
  <si>
    <t>Overordnet beskrivelse</t>
  </si>
  <si>
    <r>
      <rPr>
        <sz val="10"/>
        <rFont val="Lucida Sans"/>
        <family val="2"/>
      </rPr>
      <t xml:space="preserve">Kommunen kan ta betalt for annet fakturerbart arbeid som ikke faller inn under andre bestemmelser i dette kapittelet. Dette faktureres løpende
</t>
    </r>
    <r>
      <rPr>
        <sz val="10"/>
        <rFont val="Lucida Sans"/>
        <family val="2"/>
      </rPr>
      <t>etter medgått tid.</t>
    </r>
  </si>
  <si>
    <r>
      <rPr>
        <sz val="10"/>
        <rFont val="Lucida Sans"/>
        <family val="2"/>
      </rPr>
      <t xml:space="preserve">Kommunen kan kreve refusjon for utleggskostnader knyttet til utredningsarbeid som er nødvendig for å sikre tilstrekkelig saksopplysning av planforslag, og som må bestilles fra eksterne fagkonsulenter. Dette kan kommunen i sin helhet kreve at
</t>
    </r>
    <r>
      <rPr>
        <sz val="10"/>
        <rFont val="Lucida Sans"/>
        <family val="2"/>
      </rPr>
      <t>forslagsstiller dekker.</t>
    </r>
  </si>
  <si>
    <t>Enhet</t>
  </si>
  <si>
    <t>§</t>
  </si>
  <si>
    <t>Beskrivelse</t>
  </si>
  <si>
    <t>Varenr.</t>
  </si>
  <si>
    <t>§2-2-9, for andre gebyrer:</t>
  </si>
  <si>
    <t>§ 2-4-2, For område- og prosessavklaring med oppstartsmøte faktureres følgende:</t>
  </si>
  <si>
    <t>§ 2-4-3. For avklaringsmøter i dialogfasen etter oppstartsmøte faktureres følgende:</t>
  </si>
  <si>
    <t>§ 2-4-4, For kart- og bestemmelsesmøte faktureres følgende:</t>
  </si>
  <si>
    <t>§ 2-6-1, Det fastsettes gebyr etter planområdets grunnareal:</t>
  </si>
  <si>
    <t>§ 2-7-1, Det fastsettes gebyr etter bebyggelsens areal:</t>
  </si>
  <si>
    <t>§ 2-7-2, Det beregnes følgende gebyr for reguleringsendringer, jf. pbl. § 12-14:</t>
  </si>
  <si>
    <t>§ 2-8-1. For hvert arealformål, jf. pbl. § 12-12, faktureres følgende:</t>
  </si>
  <si>
    <t>Tillegg</t>
  </si>
  <si>
    <t>§ 2-10-1. For begrenset høring:</t>
  </si>
  <si>
    <t>§ 2-10-2. For nytt offentlig ettersyn:</t>
  </si>
  <si>
    <t>§ 2-10-3. For nye avklaringsmøter faktureres i tillegg et enkeltgebyr per møte:</t>
  </si>
  <si>
    <t>§ 2-11-1, For plansaker der Plan- og bygningsetaten beslutter at et privat planinitiativ ikke bør føre frem, faktureres et enkeltgebyr, jf. pbl. § 12-12:</t>
  </si>
  <si>
    <t>Stoppet planprogram</t>
  </si>
  <si>
    <t>Avslått planforslag før offentlig ettersyn</t>
  </si>
  <si>
    <r>
      <rPr>
        <sz val="10"/>
        <rFont val="Lucida Sans"/>
        <family val="2"/>
      </rPr>
      <t>2-2-9-1</t>
    </r>
  </si>
  <si>
    <r>
      <rPr>
        <sz val="10"/>
        <rFont val="Lucida Sans"/>
        <family val="2"/>
      </rPr>
      <t>2-2-9-2</t>
    </r>
  </si>
  <si>
    <r>
      <rPr>
        <sz val="10"/>
        <rFont val="Lucida Sans"/>
        <family val="2"/>
      </rPr>
      <t>Per time</t>
    </r>
  </si>
  <si>
    <r>
      <rPr>
        <sz val="10"/>
        <rFont val="Lucida Sans"/>
        <family val="2"/>
      </rPr>
      <t>Krone for krone av utlegg</t>
    </r>
  </si>
  <si>
    <r>
      <rPr>
        <sz val="10"/>
        <rFont val="Lucida Sans"/>
        <family val="2"/>
      </rPr>
      <t>1 200</t>
    </r>
  </si>
  <si>
    <t>Per mangelbrev</t>
  </si>
  <si>
    <t>For mangelbrev ved komplettvurdering av enklere detaljreguleringer</t>
  </si>
  <si>
    <t>For mangelbrev ved komplettvurdering av middels komplekse detaljreguleringer</t>
  </si>
  <si>
    <t>For mangelbrev ved komplettvurdering av komplekse detaljreguleringer</t>
  </si>
  <si>
    <t>For øvrige mangelbrev ved komplettvurdering</t>
  </si>
  <si>
    <t>For øvrige mangelbrev før offentlig ettersyn</t>
  </si>
  <si>
    <t>2-5-2-1</t>
  </si>
  <si>
    <t>Mangelbrev</t>
  </si>
  <si>
    <t>For grunnareal fra og med 80 001 m2 til og med 160 000 m2</t>
  </si>
  <si>
    <t>Per planforslag</t>
  </si>
  <si>
    <t>2-6-1-7</t>
  </si>
  <si>
    <t>For bruksareal fra og med 80 001 m2 til og med 160 000 m2</t>
  </si>
  <si>
    <t>2-7-1-7</t>
  </si>
  <si>
    <t>2-9-1-1</t>
  </si>
  <si>
    <t>For detaljregulering med konsekvensutredning, jf. forskrift om KU § 6 vedlegg I, beregnes et tilleggsgebyr på 20 % av samlet behandlingsgebyr, jf. §§ 2-6, 2-7 og 2-8</t>
  </si>
  <si>
    <t>Nytt</t>
  </si>
  <si>
    <t>2-14-1-1</t>
  </si>
  <si>
    <t>For avslutning av plansak, før planforslag er innsendt komplett</t>
  </si>
  <si>
    <t>eks varenr</t>
  </si>
  <si>
    <t>Gebyr eks., basert på det Marita kan lese av sakinnsyn.</t>
  </si>
  <si>
    <t>Gjeldende sats</t>
  </si>
  <si>
    <t>Forslag sats</t>
  </si>
  <si>
    <t>Eks. S-5053</t>
  </si>
  <si>
    <t>Antall</t>
  </si>
  <si>
    <t>Sum</t>
  </si>
  <si>
    <t>Forslagets sats</t>
  </si>
  <si>
    <t>§ 2-4-2, oppstartsmøte; For reguleringsendringer, jf. pbl. § 12- 14</t>
  </si>
  <si>
    <t>Eks. sats</t>
  </si>
  <si>
    <t>2-4-1</t>
  </si>
  <si>
    <r>
      <rPr>
        <sz val="9"/>
        <rFont val="Lucida Sans"/>
        <family val="2"/>
      </rPr>
      <t>For planforhåndskonferanse
faktureres gebyr etter medgått tid.</t>
    </r>
  </si>
  <si>
    <t>Per time</t>
  </si>
  <si>
    <t>1 200</t>
  </si>
  <si>
    <t>2-4-2-1</t>
  </si>
  <si>
    <r>
      <rPr>
        <sz val="9"/>
        <rFont val="Lucida Sans"/>
        <family val="2"/>
      </rPr>
      <t>For reguleringsendringer, jf. pbl. § 12-
14</t>
    </r>
  </si>
  <si>
    <t>Per møte</t>
  </si>
  <si>
    <t>57 580</t>
  </si>
  <si>
    <t>2-4-2-2</t>
  </si>
  <si>
    <r>
      <rPr>
        <sz val="9"/>
        <rFont val="Lucida Sans"/>
        <family val="2"/>
      </rPr>
      <t>For enklere detaljreguleringer, jf. pbl.
§ 12-12</t>
    </r>
  </si>
  <si>
    <t>75 030</t>
  </si>
  <si>
    <t>2-4-2-3</t>
  </si>
  <si>
    <r>
      <rPr>
        <sz val="9"/>
        <rFont val="Lucida Sans"/>
        <family val="2"/>
      </rPr>
      <t>For middels komplekse
detaljreguleringer, jf. pbl. § 12-12</t>
    </r>
  </si>
  <si>
    <t>105 130</t>
  </si>
  <si>
    <t>2-4-2-4</t>
  </si>
  <si>
    <r>
      <rPr>
        <sz val="9"/>
        <rFont val="Lucida Sans"/>
        <family val="2"/>
      </rPr>
      <t>For komplekse detaljreguleringer, jf.
pbl. § 12-12</t>
    </r>
  </si>
  <si>
    <t>151 370</t>
  </si>
  <si>
    <t>2-4-3-1</t>
  </si>
  <si>
    <t>For reguleringsendringer</t>
  </si>
  <si>
    <t>6 100</t>
  </si>
  <si>
    <t>2-4-3-2</t>
  </si>
  <si>
    <t>For enklere detaljreguleringer</t>
  </si>
  <si>
    <t>7 850</t>
  </si>
  <si>
    <t>2-4-3-3</t>
  </si>
  <si>
    <r>
      <rPr>
        <sz val="9"/>
        <rFont val="Lucida Sans"/>
        <family val="2"/>
      </rPr>
      <t>For middels komplekse
detaljreguleringer</t>
    </r>
  </si>
  <si>
    <t>11 780</t>
  </si>
  <si>
    <t>2-4-3-4</t>
  </si>
  <si>
    <t>For komplekse detaljreguleringer</t>
  </si>
  <si>
    <t>15 700</t>
  </si>
  <si>
    <t>2-4-4-1</t>
  </si>
  <si>
    <t>12 220</t>
  </si>
  <si>
    <t>2-4-4-2</t>
  </si>
  <si>
    <t>2-4-4-3</t>
  </si>
  <si>
    <t>23 560</t>
  </si>
  <si>
    <t>2-4-4-4</t>
  </si>
  <si>
    <t>31 410</t>
  </si>
  <si>
    <t>2-5-1</t>
  </si>
  <si>
    <r>
      <rPr>
        <sz val="9"/>
        <rFont val="Lucida Sans"/>
        <family val="2"/>
      </rPr>
      <t>For å fastsette planprogram med konsekvensutredning etter pbl. § 12-9, jf. forskrift om KU, § 6, vedlegg I,
faktureres gebyr etter medgått tid.</t>
    </r>
  </si>
  <si>
    <t xml:space="preserve">For mangelbrev ved komplettvurdering av reguleringsendringer </t>
  </si>
  <si>
    <t>2-5-2-2</t>
  </si>
  <si>
    <t>2-5-2-3</t>
  </si>
  <si>
    <t>2-5-2-4</t>
  </si>
  <si>
    <t>2-5-2-5</t>
  </si>
  <si>
    <t>2-5-2-6</t>
  </si>
  <si>
    <t>2-6-1-1</t>
  </si>
  <si>
    <r>
      <rPr>
        <sz val="9"/>
        <rFont val="Lucida Sans"/>
        <family val="2"/>
      </rPr>
      <t>For grunnareal fra 0 m</t>
    </r>
    <r>
      <rPr>
        <vertAlign val="superscript"/>
        <sz val="9"/>
        <rFont val="Lucida Sans"/>
        <family val="2"/>
      </rPr>
      <t xml:space="preserve">2 </t>
    </r>
    <r>
      <rPr>
        <sz val="9"/>
        <rFont val="Lucida Sans"/>
        <family val="2"/>
      </rPr>
      <t>til og med 2
000 m</t>
    </r>
    <r>
      <rPr>
        <vertAlign val="superscript"/>
        <sz val="9"/>
        <rFont val="Lucida Sans"/>
        <family val="2"/>
      </rPr>
      <t>2</t>
    </r>
  </si>
  <si>
    <t>13 960</t>
  </si>
  <si>
    <t>2-6-1-2</t>
  </si>
  <si>
    <r>
      <rPr>
        <sz val="9"/>
        <rFont val="Lucida Sans"/>
        <family val="2"/>
      </rPr>
      <t>For grunnareal fra og med 2 001 m</t>
    </r>
    <r>
      <rPr>
        <vertAlign val="superscript"/>
        <sz val="9"/>
        <rFont val="Lucida Sans"/>
        <family val="2"/>
      </rPr>
      <t xml:space="preserve">2 </t>
    </r>
    <r>
      <rPr>
        <sz val="9"/>
        <rFont val="Lucida Sans"/>
        <family val="2"/>
      </rPr>
      <t>til
og med 5 000 m</t>
    </r>
    <r>
      <rPr>
        <vertAlign val="superscript"/>
        <sz val="9"/>
        <rFont val="Lucida Sans"/>
        <family val="2"/>
      </rPr>
      <t>2</t>
    </r>
  </si>
  <si>
    <t>28 790</t>
  </si>
  <si>
    <t>2-6-1-3</t>
  </si>
  <si>
    <r>
      <rPr>
        <sz val="9"/>
        <rFont val="Lucida Sans"/>
        <family val="2"/>
      </rPr>
      <t>For grunnareal fra og med 5 001 m</t>
    </r>
    <r>
      <rPr>
        <vertAlign val="superscript"/>
        <sz val="9"/>
        <rFont val="Lucida Sans"/>
        <family val="2"/>
      </rPr>
      <t xml:space="preserve">2 </t>
    </r>
    <r>
      <rPr>
        <sz val="9"/>
        <rFont val="Lucida Sans"/>
        <family val="2"/>
      </rPr>
      <t>til
og med 10 000 m</t>
    </r>
    <r>
      <rPr>
        <vertAlign val="superscript"/>
        <sz val="9"/>
        <rFont val="Lucida Sans"/>
        <family val="2"/>
      </rPr>
      <t>2</t>
    </r>
  </si>
  <si>
    <t>46 240</t>
  </si>
  <si>
    <t>2-6-1-4</t>
  </si>
  <si>
    <r>
      <rPr>
        <sz val="9"/>
        <rFont val="Lucida Sans"/>
        <family val="2"/>
      </rPr>
      <t>For grunnareal fra og med 10 001 m</t>
    </r>
    <r>
      <rPr>
        <vertAlign val="superscript"/>
        <sz val="9"/>
        <rFont val="Lucida Sans"/>
        <family val="2"/>
      </rPr>
      <t xml:space="preserve">2
</t>
    </r>
    <r>
      <rPr>
        <sz val="9"/>
        <rFont val="Lucida Sans"/>
        <family val="2"/>
      </rPr>
      <t>til og med 20 000 m</t>
    </r>
    <r>
      <rPr>
        <vertAlign val="superscript"/>
        <sz val="9"/>
        <rFont val="Lucida Sans"/>
        <family val="2"/>
      </rPr>
      <t>2</t>
    </r>
  </si>
  <si>
    <t>69 800</t>
  </si>
  <si>
    <t>2-6-1-5</t>
  </si>
  <si>
    <r>
      <rPr>
        <sz val="9"/>
        <rFont val="Lucida Sans"/>
        <family val="2"/>
      </rPr>
      <t>For grunnareal fra og med 20 001 m</t>
    </r>
    <r>
      <rPr>
        <vertAlign val="superscript"/>
        <sz val="9"/>
        <rFont val="Lucida Sans"/>
        <family val="2"/>
      </rPr>
      <t xml:space="preserve">2
</t>
    </r>
    <r>
      <rPr>
        <sz val="9"/>
        <rFont val="Lucida Sans"/>
        <family val="2"/>
      </rPr>
      <t>til og med 40 000 m</t>
    </r>
    <r>
      <rPr>
        <vertAlign val="superscript"/>
        <sz val="9"/>
        <rFont val="Lucida Sans"/>
        <family val="2"/>
      </rPr>
      <t>2</t>
    </r>
  </si>
  <si>
    <t>93 350</t>
  </si>
  <si>
    <t>2-6-1-6</t>
  </si>
  <si>
    <r>
      <rPr>
        <sz val="9"/>
        <rFont val="Lucida Sans"/>
        <family val="2"/>
      </rPr>
      <t>For grunnareal fra og med 40 001 m</t>
    </r>
    <r>
      <rPr>
        <vertAlign val="superscript"/>
        <sz val="9"/>
        <rFont val="Lucida Sans"/>
        <family val="2"/>
      </rPr>
      <t xml:space="preserve">2
</t>
    </r>
    <r>
      <rPr>
        <sz val="9"/>
        <rFont val="Lucida Sans"/>
        <family val="2"/>
      </rPr>
      <t>til og med 100 000 m</t>
    </r>
    <r>
      <rPr>
        <vertAlign val="superscript"/>
        <sz val="9"/>
        <rFont val="Lucida Sans"/>
        <family val="2"/>
      </rPr>
      <t>2</t>
    </r>
  </si>
  <si>
    <t>116 040</t>
  </si>
  <si>
    <t>2-6-2</t>
  </si>
  <si>
    <r>
      <rPr>
        <sz val="9"/>
        <rFont val="Lucida Sans"/>
        <family val="2"/>
      </rPr>
      <t>For reguleringsendringer beregner kommunen for
planområdets m</t>
    </r>
    <r>
      <rPr>
        <vertAlign val="superscript"/>
        <sz val="9"/>
        <rFont val="Lucida Sans"/>
        <family val="2"/>
      </rPr>
      <t xml:space="preserve">2 </t>
    </r>
    <r>
      <rPr>
        <sz val="9"/>
        <rFont val="Lucida Sans"/>
        <family val="2"/>
      </rPr>
      <t>grunnarealer 50 % av satsene i § 2-6-1</t>
    </r>
  </si>
  <si>
    <t>2-6-3</t>
  </si>
  <si>
    <r>
      <rPr>
        <sz val="9"/>
        <rFont val="Lucida Sans"/>
        <family val="2"/>
      </rPr>
      <t>For regulering i flere vertikalnivåer enn grunnarealet over bakken, beregnes et tillegg per vertikalnivå på 10 %
av satsene i § 2-6-1</t>
    </r>
  </si>
  <si>
    <t>2-7-1-1</t>
  </si>
  <si>
    <r>
      <rPr>
        <sz val="9"/>
        <rFont val="Lucida Sans"/>
        <family val="2"/>
      </rPr>
      <t>For bruksareal fra 0 m</t>
    </r>
    <r>
      <rPr>
        <vertAlign val="superscript"/>
        <sz val="9"/>
        <rFont val="Lucida Sans"/>
        <family val="2"/>
      </rPr>
      <t xml:space="preserve">2 </t>
    </r>
    <r>
      <rPr>
        <sz val="9"/>
        <rFont val="Lucida Sans"/>
        <family val="2"/>
      </rPr>
      <t>til og med 2
000 m</t>
    </r>
    <r>
      <rPr>
        <vertAlign val="superscript"/>
        <sz val="9"/>
        <rFont val="Lucida Sans"/>
        <family val="2"/>
      </rPr>
      <t>2</t>
    </r>
  </si>
  <si>
    <t>27 920</t>
  </si>
  <si>
    <t>2-7-1-2</t>
  </si>
  <si>
    <r>
      <rPr>
        <sz val="9"/>
        <rFont val="Lucida Sans"/>
        <family val="2"/>
      </rPr>
      <t>For bruksareal fra og med 2 001 m</t>
    </r>
    <r>
      <rPr>
        <vertAlign val="superscript"/>
        <sz val="9"/>
        <rFont val="Lucida Sans"/>
        <family val="2"/>
      </rPr>
      <t xml:space="preserve">2 </t>
    </r>
    <r>
      <rPr>
        <sz val="9"/>
        <rFont val="Lucida Sans"/>
        <family val="2"/>
      </rPr>
      <t>til
og med 5 000 m</t>
    </r>
    <r>
      <rPr>
        <vertAlign val="superscript"/>
        <sz val="9"/>
        <rFont val="Lucida Sans"/>
        <family val="2"/>
      </rPr>
      <t>2</t>
    </r>
  </si>
  <si>
    <t>58 450</t>
  </si>
  <si>
    <t>2-7-1-3</t>
  </si>
  <si>
    <r>
      <rPr>
        <sz val="9"/>
        <rFont val="Lucida Sans"/>
        <family val="2"/>
      </rPr>
      <t>For bruksareal fra og med 5 001 m</t>
    </r>
    <r>
      <rPr>
        <vertAlign val="superscript"/>
        <sz val="9"/>
        <rFont val="Lucida Sans"/>
        <family val="2"/>
      </rPr>
      <t xml:space="preserve">2 </t>
    </r>
    <r>
      <rPr>
        <sz val="9"/>
        <rFont val="Lucida Sans"/>
        <family val="2"/>
      </rPr>
      <t>til
og med 10 000 m</t>
    </r>
    <r>
      <rPr>
        <vertAlign val="superscript"/>
        <sz val="9"/>
        <rFont val="Lucida Sans"/>
        <family val="2"/>
      </rPr>
      <t>2</t>
    </r>
  </si>
  <si>
    <t>2-7-1-4</t>
  </si>
  <si>
    <r>
      <rPr>
        <sz val="9"/>
        <rFont val="Lucida Sans"/>
        <family val="2"/>
      </rPr>
      <t>For bruksareal fra og med 10 001 m</t>
    </r>
    <r>
      <rPr>
        <vertAlign val="superscript"/>
        <sz val="9"/>
        <rFont val="Lucida Sans"/>
        <family val="2"/>
      </rPr>
      <t xml:space="preserve">2
</t>
    </r>
    <r>
      <rPr>
        <sz val="9"/>
        <rFont val="Lucida Sans"/>
        <family val="2"/>
      </rPr>
      <t>til og med 20 000 m</t>
    </r>
    <r>
      <rPr>
        <vertAlign val="superscript"/>
        <sz val="9"/>
        <rFont val="Lucida Sans"/>
        <family val="2"/>
      </rPr>
      <t>2</t>
    </r>
  </si>
  <si>
    <t>139 590</t>
  </si>
  <si>
    <t>2-7-1-5</t>
  </si>
  <si>
    <r>
      <rPr>
        <sz val="9"/>
        <rFont val="Lucida Sans"/>
        <family val="2"/>
      </rPr>
      <t>For bruksareal fra og med 20 001 m</t>
    </r>
    <r>
      <rPr>
        <vertAlign val="superscript"/>
        <sz val="9"/>
        <rFont val="Lucida Sans"/>
        <family val="2"/>
      </rPr>
      <t xml:space="preserve">2
</t>
    </r>
    <r>
      <rPr>
        <sz val="9"/>
        <rFont val="Lucida Sans"/>
        <family val="2"/>
      </rPr>
      <t>til og med 40 000 m</t>
    </r>
    <r>
      <rPr>
        <vertAlign val="superscript"/>
        <sz val="9"/>
        <rFont val="Lucida Sans"/>
        <family val="2"/>
      </rPr>
      <t>2</t>
    </r>
  </si>
  <si>
    <t>185 830</t>
  </si>
  <si>
    <t>2-7-1-6</t>
  </si>
  <si>
    <r>
      <rPr>
        <sz val="9"/>
        <rFont val="Lucida Sans"/>
        <family val="2"/>
      </rPr>
      <t>For bruksareal fra og med 40 001 m</t>
    </r>
    <r>
      <rPr>
        <vertAlign val="superscript"/>
        <sz val="9"/>
        <rFont val="Lucida Sans"/>
        <family val="2"/>
      </rPr>
      <t xml:space="preserve">2
</t>
    </r>
    <r>
      <rPr>
        <sz val="9"/>
        <rFont val="Lucida Sans"/>
        <family val="2"/>
      </rPr>
      <t>til og med 100 000 m</t>
    </r>
    <r>
      <rPr>
        <vertAlign val="superscript"/>
        <sz val="9"/>
        <rFont val="Lucida Sans"/>
        <family val="2"/>
      </rPr>
      <t>2</t>
    </r>
  </si>
  <si>
    <t>232 940</t>
  </si>
  <si>
    <t>2-7-2</t>
  </si>
  <si>
    <r>
      <rPr>
        <sz val="9"/>
        <rFont val="Lucida Sans"/>
        <family val="2"/>
      </rPr>
      <t>For reguleringsendringer beregner kommunen for
bruksareal (m2 BRA) 50 % av satsene i § 2-7-1</t>
    </r>
  </si>
  <si>
    <t>2-8-1-1</t>
  </si>
  <si>
    <t>Per arealformål</t>
  </si>
  <si>
    <t>13 090</t>
  </si>
  <si>
    <t>2-8-1-2</t>
  </si>
  <si>
    <t>26 180</t>
  </si>
  <si>
    <t>2-8-1-3</t>
  </si>
  <si>
    <t>45 370</t>
  </si>
  <si>
    <t>For detaljregulering med konsekvensutredning, jf. forskrift om KU, § 8, vedlegg II, beregnes et tilleggsgebyr på 10 % av samlet behandlingsgebyr, jf. §§
2-6, 2-7 og 2-8.</t>
  </si>
  <si>
    <t>2-9-2</t>
  </si>
  <si>
    <r>
      <rPr>
        <sz val="9"/>
        <rFont val="Lucida Sans"/>
        <family val="2"/>
      </rPr>
      <t>Dersom forslagsstiller på eget initiativ foreslår vesentlige endringer av et planforslag, etter at forslaget er komplett innsendt for behandling til offentlig ettersyn, kan kommunen fakturere et tilleggsgebyr. Dette regnes etter medgått tid for arbeidet Plan- og bygningsetaten bruker på å
behandle slike endringer.</t>
    </r>
  </si>
  <si>
    <t>2-9-3-1</t>
  </si>
  <si>
    <r>
      <rPr>
        <sz val="9"/>
        <rFont val="Lucida Sans"/>
        <family val="2"/>
      </rPr>
      <t>Dersom forslagsstiller på eget initiativ fremmer alternativt planforslag i tillegg til sitt hovedalternativ, beregnes et tilleggsgebyr på 10 % av samlet
behandlingsgebyr, jf. §§ 2-6, 2-7 og 2-8.</t>
    </r>
  </si>
  <si>
    <t>2-9-3-2</t>
  </si>
  <si>
    <r>
      <rPr>
        <sz val="9"/>
        <rFont val="Lucida Sans"/>
        <family val="2"/>
      </rPr>
      <t>Dersom kommunen pålegger forslagsstiller å utarbeide alternativt planforslag jf. høyshusstrategien i Oslo, beregnes et tilleggsgebyr på 10 % av samlet
behandlingsgebyr, jf. §§ 2-6, 2-7 og 2-8.</t>
    </r>
  </si>
  <si>
    <t>2-10-1</t>
  </si>
  <si>
    <r>
      <rPr>
        <sz val="9"/>
        <rFont val="Lucida Sans"/>
        <family val="2"/>
      </rPr>
      <t>Ved endring av planforslag etter offentlig ettersyn, som krever ny begrenset høring, beregnes et tilleggsgebyr på 20 % av opprinnelig behandlingsgebyr etter summen
av §§ 2-6, 2-7 og 2-8.</t>
    </r>
    <r>
      <rPr>
        <sz val="9"/>
        <color theme="1"/>
        <rFont val="Calibri"/>
        <family val="2"/>
        <scheme val="minor"/>
      </rPr>
      <t xml:space="preserve">  </t>
    </r>
    <r>
      <rPr>
        <sz val="9"/>
        <color rgb="FFFF0000"/>
        <rFont val="Calibri"/>
        <family val="2"/>
        <scheme val="minor"/>
      </rPr>
      <t>Henvisning til § 2-9 er tatt inn i forslaget</t>
    </r>
  </si>
  <si>
    <t>2-10-2</t>
  </si>
  <si>
    <r>
      <rPr>
        <sz val="9"/>
        <rFont val="Lucida Sans"/>
        <family val="2"/>
      </rPr>
      <t>Ved endring av planforslag etter offentlig ettersyn, som krever nytt offentlig ettersyn, beregnes et tilleggsgebyr på 40 % av opprinnelig behandlingsgebyr etter summen
av §§ 2-6, 2-7 og 2-8.</t>
    </r>
    <r>
      <rPr>
        <sz val="9"/>
        <color rgb="FFFF0000"/>
        <rFont val="Calibri"/>
        <family val="2"/>
        <scheme val="minor"/>
      </rPr>
      <t xml:space="preserve"> Henvisning til § 2-9 er tatt inn i forslaget</t>
    </r>
  </si>
  <si>
    <t>2-10-3-1</t>
  </si>
  <si>
    <t>2-10-3-2</t>
  </si>
  <si>
    <t>7 860</t>
  </si>
  <si>
    <t>2-10-3-3</t>
  </si>
  <si>
    <t>2-10-3-4</t>
  </si>
  <si>
    <t>2-11-1-1</t>
  </si>
  <si>
    <t>2-11-1-2</t>
  </si>
  <si>
    <t>2-11-1-3</t>
  </si>
  <si>
    <t>2-12-1</t>
  </si>
  <si>
    <t>2-13-1-1</t>
  </si>
  <si>
    <t>2-13-1-2</t>
  </si>
  <si>
    <t>47 110</t>
  </si>
  <si>
    <t>2-13-1-3</t>
  </si>
  <si>
    <t>62 820</t>
  </si>
  <si>
    <t>2-14-1</t>
  </si>
  <si>
    <t>For avslutning av plansak, med komplett innsendt planforslag, før beslutning om offentlig ettersyn, beregnes 75 % av fullt gebyr, etter summen av
bestemmelsene i §§ 2-6, 2-7 og 2-8.</t>
  </si>
  <si>
    <t>Sum eks.</t>
  </si>
  <si>
    <t>Sum forslag</t>
  </si>
  <si>
    <t>Sum:</t>
  </si>
  <si>
    <t>Differanse*: forslag - eks.</t>
  </si>
  <si>
    <t>*Differansen viser positivt tall for økning av gebyr, negativt tall for nedgang i gebyr.</t>
  </si>
  <si>
    <t xml:space="preserve">Prosjekt 1: </t>
  </si>
  <si>
    <t>Prosjekt 2:</t>
  </si>
  <si>
    <t>Prosjekt 3:</t>
  </si>
  <si>
    <t>Prosjekt 4:</t>
  </si>
  <si>
    <t>Fyll inn antall enheter i orange felt.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</si>
</sst>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kr]"/>
  </numFmts>
  <fonts count="13" x14ac:knownFonts="1">
    <font>
      <sz val="11"/>
      <color theme="1"/>
      <name val="Calibri"/>
      <family val="2"/>
      <scheme val="minor"/>
    </font>
    <font>
      <sz val="10"/>
      <name val="Lucida Sans"/>
      <family val="2"/>
    </font>
    <font>
      <sz val="9"/>
      <color theme="1"/>
      <name val="Calibri"/>
      <family val="2"/>
      <scheme val="minor"/>
    </font>
    <font>
      <sz val="10"/>
      <color rgb="FF000000"/>
      <name val="Lucida Sans"/>
      <family val="2"/>
    </font>
    <font>
      <sz val="8"/>
      <color rgb="FF000000"/>
      <name val="Times New Roman"/>
      <family val="1"/>
    </font>
    <font>
      <sz val="8"/>
      <color theme="1"/>
      <name val="Calibri"/>
      <family val="2"/>
      <scheme val="minor"/>
    </font>
    <font>
      <b/>
      <sz val="11"/>
      <color theme="1"/>
      <name val="Calibri"/>
      <family val="2"/>
      <scheme val="minor"/>
    </font>
    <font>
      <b/>
      <sz val="10"/>
      <color theme="1"/>
      <name val="Calibri"/>
      <family val="2"/>
      <scheme val="minor"/>
    </font>
    <font>
      <sz val="9"/>
      <name val="Lucida Sans"/>
      <family val="2"/>
    </font>
    <font>
      <sz val="9"/>
      <color rgb="FF000000"/>
      <name val="Lucida Sans"/>
      <family val="2"/>
    </font>
    <font>
      <vertAlign val="superscript"/>
      <sz val="9"/>
      <name val="Lucida Sans"/>
      <family val="2"/>
    </font>
    <font>
      <sz val="9"/>
      <color rgb="FFFF0000"/>
      <name val="Calibri"/>
      <family val="2"/>
      <scheme val="minor"/>
    </font>
    <font>
      <b/>
      <sz val="8"/>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7"/>
        <bgColor indexed="64"/>
      </patternFill>
    </fill>
  </fills>
  <borders count="34">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top/>
      <bottom style="medium">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medium">
        <color auto="1"/>
      </top>
      <bottom style="double">
        <color auto="1"/>
      </bottom>
      <diagonal/>
    </border>
    <border>
      <left/>
      <right/>
      <top style="medium">
        <color auto="1"/>
      </top>
      <bottom style="double">
        <color auto="1"/>
      </bottom>
      <diagonal/>
    </border>
    <border>
      <left/>
      <right style="thin">
        <color auto="1"/>
      </right>
      <top/>
      <bottom/>
      <diagonal/>
    </border>
    <border>
      <left/>
      <right style="thin">
        <color auto="1"/>
      </right>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medium">
        <color auto="1"/>
      </left>
      <right style="hair">
        <color auto="1"/>
      </right>
      <top style="medium">
        <color auto="1"/>
      </top>
      <bottom style="double">
        <color auto="1"/>
      </bottom>
      <diagonal/>
    </border>
    <border>
      <left style="hair">
        <color auto="1"/>
      </left>
      <right style="hair">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thin">
        <color auto="1"/>
      </bottom>
      <diagonal/>
    </border>
    <border>
      <left style="thin">
        <color indexed="64"/>
      </left>
      <right/>
      <top style="thin">
        <color indexed="64"/>
      </top>
      <bottom style="thin">
        <color indexed="64"/>
      </bottom>
      <diagonal/>
    </border>
    <border>
      <left/>
      <right/>
      <top style="medium">
        <color auto="1"/>
      </top>
      <bottom style="hair">
        <color auto="1"/>
      </bottom>
      <diagonal/>
    </border>
    <border>
      <left/>
      <right/>
      <top style="hair">
        <color auto="1"/>
      </top>
      <bottom style="thin">
        <color auto="1"/>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thin">
        <color indexed="64"/>
      </left>
      <right style="hair">
        <color auto="1"/>
      </right>
      <top/>
      <bottom style="thin">
        <color auto="1"/>
      </bottom>
      <diagonal/>
    </border>
    <border>
      <left style="hair">
        <color auto="1"/>
      </left>
      <right style="thin">
        <color indexed="64"/>
      </right>
      <top style="thin">
        <color indexed="64"/>
      </top>
      <bottom style="thin">
        <color indexed="64"/>
      </bottom>
      <diagonal/>
    </border>
    <border>
      <left style="hair">
        <color auto="1"/>
      </left>
      <right style="thin">
        <color indexed="64"/>
      </right>
      <top/>
      <bottom style="thin">
        <color auto="1"/>
      </bottom>
      <diagonal/>
    </border>
  </borders>
  <cellStyleXfs count="1">
    <xf numFmtId="0" fontId="0" fillId="0" borderId="0"/>
  </cellStyleXfs>
  <cellXfs count="109">
    <xf numFmtId="0" fontId="0" fillId="0" borderId="0" xfId="0"/>
    <xf numFmtId="0" fontId="2" fillId="0" borderId="0" xfId="0" applyFont="1"/>
    <xf numFmtId="0" fontId="0" fillId="0" borderId="0" xfId="0" applyAlignment="1">
      <alignment horizontal="right"/>
    </xf>
    <xf numFmtId="0" fontId="0" fillId="0" borderId="0" xfId="0" applyAlignment="1">
      <alignment horizontal="left" wrapText="1"/>
    </xf>
    <xf numFmtId="0" fontId="1" fillId="0" borderId="1" xfId="0" applyFont="1" applyBorder="1" applyAlignment="1">
      <alignment horizontal="center" vertical="top" wrapText="1"/>
    </xf>
    <xf numFmtId="0" fontId="0" fillId="0" borderId="1" xfId="0" applyBorder="1" applyAlignment="1">
      <alignment vertical="top" wrapText="1"/>
    </xf>
    <xf numFmtId="0" fontId="1" fillId="0" borderId="1" xfId="0" applyFont="1" applyBorder="1" applyAlignment="1">
      <alignment horizontal="left" vertical="top" wrapText="1"/>
    </xf>
    <xf numFmtId="1" fontId="3" fillId="0" borderId="1" xfId="0" applyNumberFormat="1" applyFont="1" applyBorder="1" applyAlignment="1">
      <alignment horizontal="right" vertical="top"/>
    </xf>
    <xf numFmtId="0" fontId="0" fillId="0" borderId="1" xfId="0" applyBorder="1" applyAlignment="1">
      <alignment horizontal="right" vertical="top"/>
    </xf>
    <xf numFmtId="0" fontId="6" fillId="0" borderId="0" xfId="0" applyFont="1"/>
    <xf numFmtId="0" fontId="7" fillId="0" borderId="0" xfId="0" applyFont="1"/>
    <xf numFmtId="0" fontId="2" fillId="0" borderId="0" xfId="0" applyFont="1" applyAlignment="1">
      <alignment wrapText="1"/>
    </xf>
    <xf numFmtId="0" fontId="1" fillId="0" borderId="2" xfId="0" applyFont="1" applyBorder="1" applyAlignment="1">
      <alignment horizontal="center" vertical="top" wrapText="1"/>
    </xf>
    <xf numFmtId="0" fontId="0" fillId="0" borderId="2" xfId="0" applyBorder="1" applyAlignment="1">
      <alignment vertical="top" wrapText="1"/>
    </xf>
    <xf numFmtId="0" fontId="1" fillId="0" borderId="2" xfId="0" applyFont="1" applyBorder="1" applyAlignment="1">
      <alignment horizontal="left" vertical="top" wrapText="1"/>
    </xf>
    <xf numFmtId="1" fontId="3" fillId="0" borderId="2" xfId="0" applyNumberFormat="1" applyFont="1" applyBorder="1" applyAlignment="1">
      <alignment horizontal="right" vertical="top"/>
    </xf>
    <xf numFmtId="0" fontId="1" fillId="0" borderId="2" xfId="0" applyFont="1" applyBorder="1" applyAlignment="1">
      <alignment horizontal="right" vertical="top"/>
    </xf>
    <xf numFmtId="0" fontId="8" fillId="0" borderId="1" xfId="0" applyFont="1" applyBorder="1" applyAlignment="1">
      <alignment horizontal="center" vertical="top" wrapText="1"/>
    </xf>
    <xf numFmtId="0" fontId="2" fillId="0" borderId="1" xfId="0" applyFont="1" applyBorder="1" applyAlignment="1">
      <alignment vertical="top" wrapText="1"/>
    </xf>
    <xf numFmtId="0" fontId="8" fillId="0" borderId="1" xfId="0" applyFont="1" applyBorder="1" applyAlignment="1">
      <alignment horizontal="left" vertical="top" wrapText="1"/>
    </xf>
    <xf numFmtId="1" fontId="9" fillId="0" borderId="1" xfId="0" applyNumberFormat="1" applyFont="1" applyBorder="1" applyAlignment="1">
      <alignment horizontal="right" vertical="top"/>
    </xf>
    <xf numFmtId="0" fontId="8" fillId="0" borderId="1" xfId="0" applyFont="1" applyBorder="1" applyAlignment="1">
      <alignment horizontal="right" vertical="top"/>
    </xf>
    <xf numFmtId="3" fontId="8" fillId="0" borderId="1" xfId="0" applyNumberFormat="1" applyFont="1" applyBorder="1" applyAlignment="1">
      <alignment horizontal="right" vertical="top"/>
    </xf>
    <xf numFmtId="0" fontId="8" fillId="0" borderId="1" xfId="0" applyFont="1" applyBorder="1" applyAlignment="1">
      <alignment vertical="top" wrapText="1"/>
    </xf>
    <xf numFmtId="0" fontId="2" fillId="0" borderId="1" xfId="0" applyFont="1" applyBorder="1" applyAlignment="1">
      <alignment horizontal="left" vertical="top" wrapText="1"/>
    </xf>
    <xf numFmtId="9" fontId="9" fillId="0" borderId="1" xfId="0" applyNumberFormat="1" applyFont="1" applyBorder="1" applyAlignment="1">
      <alignment horizontal="right" vertical="top" shrinkToFit="1"/>
    </xf>
    <xf numFmtId="0" fontId="2" fillId="0" borderId="1" xfId="0" applyFont="1" applyBorder="1"/>
    <xf numFmtId="0" fontId="8" fillId="0" borderId="1" xfId="0" applyFont="1" applyBorder="1" applyAlignment="1">
      <alignment horizontal="center" vertical="top"/>
    </xf>
    <xf numFmtId="1" fontId="9" fillId="0" borderId="1" xfId="0" applyNumberFormat="1" applyFont="1" applyBorder="1" applyAlignment="1">
      <alignment horizontal="right" vertical="top" shrinkToFit="1"/>
    </xf>
    <xf numFmtId="164" fontId="9" fillId="0" borderId="1" xfId="0" applyNumberFormat="1" applyFont="1" applyBorder="1" applyAlignment="1">
      <alignment horizontal="right" vertical="top"/>
    </xf>
    <xf numFmtId="9" fontId="9" fillId="0" borderId="1" xfId="0" applyNumberFormat="1" applyFont="1" applyBorder="1" applyAlignment="1">
      <alignment horizontal="right" vertical="top"/>
    </xf>
    <xf numFmtId="0" fontId="8" fillId="2" borderId="1" xfId="0" applyFont="1" applyFill="1" applyBorder="1" applyAlignment="1">
      <alignment horizontal="center" vertical="top" wrapText="1"/>
    </xf>
    <xf numFmtId="0" fontId="2" fillId="2" borderId="1" xfId="0" applyFont="1" applyFill="1" applyBorder="1" applyAlignment="1">
      <alignment vertical="top" wrapText="1"/>
    </xf>
    <xf numFmtId="0" fontId="8" fillId="2" borderId="1" xfId="0" applyFont="1" applyFill="1" applyBorder="1" applyAlignment="1">
      <alignment horizontal="left" vertical="top" wrapText="1"/>
    </xf>
    <xf numFmtId="1" fontId="9" fillId="2" borderId="1" xfId="0" applyNumberFormat="1" applyFont="1" applyFill="1" applyBorder="1" applyAlignment="1">
      <alignment horizontal="right" vertical="top"/>
    </xf>
    <xf numFmtId="0" fontId="8" fillId="2" borderId="1" xfId="0" applyFont="1" applyFill="1" applyBorder="1" applyAlignment="1">
      <alignment horizontal="right" vertical="top"/>
    </xf>
    <xf numFmtId="3" fontId="8" fillId="2" borderId="1" xfId="0" applyNumberFormat="1" applyFont="1" applyFill="1" applyBorder="1" applyAlignment="1">
      <alignment horizontal="right" vertical="top"/>
    </xf>
    <xf numFmtId="0" fontId="8" fillId="2" borderId="1" xfId="0" applyFont="1" applyFill="1" applyBorder="1" applyAlignment="1">
      <alignment vertical="top" wrapText="1"/>
    </xf>
    <xf numFmtId="0" fontId="8" fillId="2" borderId="1" xfId="0" applyFont="1" applyFill="1" applyBorder="1" applyAlignment="1">
      <alignment horizontal="left" vertical="top"/>
    </xf>
    <xf numFmtId="3" fontId="2" fillId="2" borderId="1" xfId="0" applyNumberFormat="1" applyFont="1" applyFill="1" applyBorder="1" applyAlignment="1">
      <alignment horizontal="right"/>
    </xf>
    <xf numFmtId="0" fontId="2" fillId="2" borderId="1" xfId="0" applyFont="1" applyFill="1" applyBorder="1" applyAlignment="1">
      <alignment horizontal="left" vertical="top" wrapText="1"/>
    </xf>
    <xf numFmtId="9" fontId="9" fillId="2" borderId="1" xfId="0" applyNumberFormat="1" applyFont="1" applyFill="1" applyBorder="1" applyAlignment="1">
      <alignment horizontal="right" vertical="top" shrinkToFit="1"/>
    </xf>
    <xf numFmtId="9" fontId="8" fillId="2" borderId="1" xfId="0" applyNumberFormat="1" applyFont="1" applyFill="1" applyBorder="1" applyAlignment="1">
      <alignment horizontal="right" vertical="top"/>
    </xf>
    <xf numFmtId="1" fontId="3" fillId="0" borderId="3" xfId="0" applyNumberFormat="1" applyFont="1" applyBorder="1" applyAlignment="1">
      <alignment horizontal="right" vertical="top"/>
    </xf>
    <xf numFmtId="1" fontId="3" fillId="0" borderId="4" xfId="0" applyNumberFormat="1" applyFont="1" applyBorder="1" applyAlignment="1">
      <alignment horizontal="right" vertical="top"/>
    </xf>
    <xf numFmtId="1" fontId="9" fillId="0" borderId="4" xfId="0" applyNumberFormat="1" applyFont="1" applyBorder="1" applyAlignment="1">
      <alignment horizontal="right" vertical="top"/>
    </xf>
    <xf numFmtId="3" fontId="2" fillId="0" borderId="0" xfId="0" applyNumberFormat="1" applyFont="1"/>
    <xf numFmtId="3" fontId="2" fillId="0" borderId="5" xfId="0" applyNumberFormat="1" applyFont="1" applyBorder="1"/>
    <xf numFmtId="0" fontId="8" fillId="2" borderId="6" xfId="0" applyFont="1" applyFill="1" applyBorder="1" applyAlignment="1">
      <alignment horizontal="left" vertical="top" wrapText="1"/>
    </xf>
    <xf numFmtId="1" fontId="9" fillId="2" borderId="6" xfId="0" applyNumberFormat="1" applyFont="1" applyFill="1" applyBorder="1" applyAlignment="1">
      <alignment horizontal="right" vertical="top"/>
    </xf>
    <xf numFmtId="9" fontId="9" fillId="2" borderId="6" xfId="0" applyNumberFormat="1" applyFont="1" applyFill="1" applyBorder="1" applyAlignment="1">
      <alignment horizontal="right" vertical="top" shrinkToFit="1"/>
    </xf>
    <xf numFmtId="1" fontId="9" fillId="0" borderId="7" xfId="0" applyNumberFormat="1" applyFont="1" applyBorder="1" applyAlignment="1">
      <alignment horizontal="right" vertical="top"/>
    </xf>
    <xf numFmtId="0" fontId="8" fillId="0" borderId="2" xfId="0" applyFont="1" applyBorder="1" applyAlignment="1">
      <alignment horizontal="left" vertical="top" wrapText="1"/>
    </xf>
    <xf numFmtId="1" fontId="9" fillId="0" borderId="2" xfId="0" applyNumberFormat="1" applyFont="1" applyBorder="1" applyAlignment="1">
      <alignment horizontal="right" vertical="top"/>
    </xf>
    <xf numFmtId="0" fontId="8" fillId="0" borderId="2" xfId="0" applyFont="1" applyBorder="1" applyAlignment="1">
      <alignment horizontal="right" vertical="top"/>
    </xf>
    <xf numFmtId="3" fontId="8" fillId="0" borderId="2" xfId="0" applyNumberFormat="1" applyFont="1" applyBorder="1" applyAlignment="1">
      <alignment horizontal="right" vertical="top"/>
    </xf>
    <xf numFmtId="0" fontId="8" fillId="0" borderId="2" xfId="0" applyFont="1" applyBorder="1" applyAlignment="1">
      <alignment horizontal="center" vertical="top" wrapText="1"/>
    </xf>
    <xf numFmtId="0" fontId="2" fillId="0" borderId="2" xfId="0" applyFont="1" applyBorder="1" applyAlignment="1">
      <alignment vertical="top" wrapText="1"/>
    </xf>
    <xf numFmtId="0" fontId="8" fillId="2" borderId="6" xfId="0" applyFont="1" applyFill="1" applyBorder="1" applyAlignment="1">
      <alignment horizontal="center" vertical="top" wrapText="1"/>
    </xf>
    <xf numFmtId="0" fontId="8" fillId="2" borderId="6" xfId="0" applyFont="1" applyFill="1" applyBorder="1" applyAlignment="1">
      <alignment vertical="top" wrapText="1"/>
    </xf>
    <xf numFmtId="0" fontId="8" fillId="0" borderId="8" xfId="0" applyFont="1" applyBorder="1" applyAlignment="1">
      <alignment horizontal="center" vertical="top" wrapText="1"/>
    </xf>
    <xf numFmtId="0" fontId="2" fillId="0" borderId="8" xfId="0" applyFont="1" applyBorder="1" applyAlignment="1">
      <alignment vertical="top" wrapText="1"/>
    </xf>
    <xf numFmtId="0" fontId="8" fillId="0" borderId="8" xfId="0" applyFont="1" applyBorder="1" applyAlignment="1">
      <alignment horizontal="left" vertical="top" wrapText="1"/>
    </xf>
    <xf numFmtId="1" fontId="9" fillId="0" borderId="8" xfId="0" applyNumberFormat="1" applyFont="1" applyBorder="1" applyAlignment="1">
      <alignment horizontal="right" vertical="top"/>
    </xf>
    <xf numFmtId="0" fontId="8" fillId="0" borderId="8" xfId="0" applyFont="1" applyBorder="1" applyAlignment="1">
      <alignment horizontal="right" vertical="top"/>
    </xf>
    <xf numFmtId="3" fontId="8" fillId="0" borderId="8" xfId="0" applyNumberFormat="1" applyFont="1" applyBorder="1" applyAlignment="1">
      <alignment horizontal="right" vertical="top"/>
    </xf>
    <xf numFmtId="3" fontId="2" fillId="0" borderId="9" xfId="0" applyNumberFormat="1" applyFont="1" applyBorder="1"/>
    <xf numFmtId="3" fontId="2" fillId="3" borderId="9" xfId="0" applyNumberFormat="1" applyFont="1" applyFill="1" applyBorder="1"/>
    <xf numFmtId="0" fontId="0" fillId="0" borderId="9" xfId="0" applyBorder="1"/>
    <xf numFmtId="3" fontId="0" fillId="0" borderId="9" xfId="0" applyNumberFormat="1" applyBorder="1"/>
    <xf numFmtId="3" fontId="0" fillId="3" borderId="9" xfId="0" applyNumberFormat="1" applyFill="1" applyBorder="1"/>
    <xf numFmtId="3" fontId="2" fillId="0" borderId="10" xfId="0" applyNumberFormat="1" applyFont="1" applyBorder="1"/>
    <xf numFmtId="3" fontId="2" fillId="0" borderId="11" xfId="0" applyNumberFormat="1" applyFont="1" applyBorder="1"/>
    <xf numFmtId="0" fontId="6" fillId="2" borderId="16" xfId="0" applyFont="1" applyFill="1" applyBorder="1" applyAlignment="1">
      <alignment horizontal="center"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5" fillId="0" borderId="13" xfId="0" applyFont="1" applyBorder="1" applyAlignment="1">
      <alignment horizontal="left" vertical="top" wrapText="1"/>
    </xf>
    <xf numFmtId="0" fontId="5" fillId="2" borderId="13" xfId="0" applyFont="1" applyFill="1" applyBorder="1" applyAlignment="1">
      <alignment horizontal="left" vertical="top" wrapText="1"/>
    </xf>
    <xf numFmtId="0" fontId="5" fillId="2" borderId="14" xfId="0" applyFont="1" applyFill="1" applyBorder="1" applyAlignment="1">
      <alignment horizontal="left" vertical="top" wrapText="1"/>
    </xf>
    <xf numFmtId="0" fontId="12" fillId="0" borderId="15"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0" borderId="0" xfId="0" applyFont="1"/>
    <xf numFmtId="0" fontId="6" fillId="0" borderId="0" xfId="0" applyFont="1" applyAlignment="1">
      <alignment horizontal="center"/>
    </xf>
    <xf numFmtId="0" fontId="2" fillId="0" borderId="18" xfId="0" applyFont="1" applyBorder="1"/>
    <xf numFmtId="0" fontId="2" fillId="4" borderId="17" xfId="0" applyFont="1" applyFill="1" applyBorder="1"/>
    <xf numFmtId="9" fontId="2" fillId="4" borderId="17" xfId="0" applyNumberFormat="1" applyFont="1" applyFill="1" applyBorder="1"/>
    <xf numFmtId="0" fontId="2" fillId="4" borderId="19" xfId="0" applyFont="1" applyFill="1" applyBorder="1"/>
    <xf numFmtId="0" fontId="6" fillId="2" borderId="20" xfId="0" applyFont="1" applyFill="1" applyBorder="1" applyAlignment="1">
      <alignment horizontal="center" vertical="top" wrapText="1"/>
    </xf>
    <xf numFmtId="0" fontId="6" fillId="2" borderId="21" xfId="0" applyFont="1" applyFill="1" applyBorder="1" applyAlignment="1">
      <alignment horizontal="center" vertical="top" wrapText="1"/>
    </xf>
    <xf numFmtId="3" fontId="7" fillId="2" borderId="22" xfId="0" applyNumberFormat="1" applyFont="1" applyFill="1" applyBorder="1" applyAlignment="1">
      <alignment horizontal="center"/>
    </xf>
    <xf numFmtId="3" fontId="7" fillId="2" borderId="23" xfId="0" applyNumberFormat="1" applyFont="1" applyFill="1" applyBorder="1" applyAlignment="1">
      <alignment horizontal="center"/>
    </xf>
    <xf numFmtId="3" fontId="7" fillId="2" borderId="26" xfId="0" applyNumberFormat="1" applyFont="1" applyFill="1" applyBorder="1" applyAlignment="1">
      <alignment horizontal="center"/>
    </xf>
    <xf numFmtId="0" fontId="7" fillId="2" borderId="26" xfId="0" applyFont="1" applyFill="1" applyBorder="1" applyAlignment="1">
      <alignment horizontal="center"/>
    </xf>
    <xf numFmtId="0" fontId="6" fillId="2" borderId="27" xfId="0" applyFont="1" applyFill="1" applyBorder="1" applyAlignment="1">
      <alignment wrapText="1"/>
    </xf>
    <xf numFmtId="0" fontId="6" fillId="2" borderId="28"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29" xfId="0" applyFont="1" applyFill="1" applyBorder="1" applyAlignment="1">
      <alignment wrapText="1"/>
    </xf>
    <xf numFmtId="0" fontId="6" fillId="2" borderId="30" xfId="0" applyFont="1" applyFill="1" applyBorder="1" applyAlignment="1">
      <alignment wrapText="1"/>
    </xf>
    <xf numFmtId="0" fontId="6" fillId="2" borderId="24" xfId="0" applyFont="1" applyFill="1" applyBorder="1" applyAlignment="1">
      <alignment wrapText="1"/>
    </xf>
    <xf numFmtId="0" fontId="6" fillId="2" borderId="31" xfId="0" applyFont="1" applyFill="1" applyBorder="1" applyAlignment="1">
      <alignment horizontal="center" vertical="top" wrapText="1"/>
    </xf>
    <xf numFmtId="0" fontId="6" fillId="2" borderId="25" xfId="0" applyFont="1" applyFill="1" applyBorder="1" applyAlignment="1">
      <alignment horizontal="center" vertical="top" wrapText="1"/>
    </xf>
    <xf numFmtId="0" fontId="6" fillId="2" borderId="32" xfId="0" applyFont="1" applyFill="1" applyBorder="1" applyAlignment="1">
      <alignment horizontal="center" vertical="top" wrapText="1"/>
    </xf>
    <xf numFmtId="0" fontId="7" fillId="2" borderId="31" xfId="0" applyFont="1" applyFill="1" applyBorder="1" applyAlignment="1">
      <alignment horizontal="center"/>
    </xf>
    <xf numFmtId="0" fontId="7" fillId="2" borderId="16" xfId="0" applyFont="1" applyFill="1" applyBorder="1" applyAlignment="1">
      <alignment horizontal="center"/>
    </xf>
    <xf numFmtId="0" fontId="7" fillId="2" borderId="33" xfId="0" applyFont="1" applyFill="1" applyBorder="1" applyAlignment="1">
      <alignment horizontal="center" wrapText="1"/>
    </xf>
    <xf numFmtId="0" fontId="6" fillId="4" borderId="20" xfId="0" applyFont="1" applyFill="1" applyBorder="1" applyAlignment="1">
      <alignment horizontal="center"/>
    </xf>
    <xf numFmtId="0" fontId="6" fillId="4" borderId="21" xfId="0" applyFont="1" applyFill="1" applyBorder="1" applyAlignment="1">
      <alignment horizontal="center"/>
    </xf>
    <xf numFmtId="0" fontId="6" fillId="4" borderId="3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0DE70-1BE5-4B64-BE56-D36679AE8150}">
  <dimension ref="A2:X264"/>
  <sheetViews>
    <sheetView tabSelected="1" zoomScale="115" zoomScaleNormal="115" workbookViewId="0">
      <selection activeCell="K6" sqref="K6"/>
    </sheetView>
  </sheetViews>
  <sheetFormatPr baseColWidth="10" defaultRowHeight="14.5" x14ac:dyDescent="0.35"/>
  <cols>
    <col min="1" max="1" width="27.26953125" style="11" customWidth="1"/>
    <col min="2" max="2" width="11.453125" customWidth="1"/>
    <col min="3" max="3" width="54.81640625" customWidth="1"/>
    <col min="4" max="4" width="20.26953125" style="3" customWidth="1"/>
    <col min="5" max="5" width="11.453125" style="2" hidden="1" customWidth="1"/>
    <col min="6" max="7" width="15" style="2" customWidth="1"/>
    <col min="8" max="8" width="11.453125" style="2" hidden="1" customWidth="1"/>
  </cols>
  <sheetData>
    <row r="2" spans="1:24" x14ac:dyDescent="0.35">
      <c r="A2" s="11" t="s">
        <v>183</v>
      </c>
      <c r="I2" t="s">
        <v>178</v>
      </c>
    </row>
    <row r="3" spans="1:24" ht="15" thickBot="1" x14ac:dyDescent="0.4">
      <c r="I3" s="2"/>
      <c r="M3" s="2"/>
      <c r="Q3" s="2"/>
      <c r="U3" s="2"/>
    </row>
    <row r="4" spans="1:24" x14ac:dyDescent="0.35">
      <c r="A4" s="97"/>
      <c r="B4" s="98"/>
      <c r="C4" s="98"/>
      <c r="D4" s="98"/>
      <c r="E4" s="98"/>
      <c r="F4" s="98"/>
      <c r="G4" s="99"/>
      <c r="H4" s="94"/>
      <c r="I4" s="106" t="s">
        <v>179</v>
      </c>
      <c r="J4" s="107"/>
      <c r="K4" s="107"/>
      <c r="L4" s="108"/>
      <c r="M4" s="106" t="s">
        <v>180</v>
      </c>
      <c r="N4" s="107"/>
      <c r="O4" s="107"/>
      <c r="P4" s="108"/>
      <c r="Q4" s="106" t="s">
        <v>181</v>
      </c>
      <c r="R4" s="107"/>
      <c r="S4" s="107"/>
      <c r="T4" s="108"/>
      <c r="U4" s="106" t="s">
        <v>182</v>
      </c>
      <c r="V4" s="107"/>
      <c r="W4" s="107"/>
      <c r="X4" s="108"/>
    </row>
    <row r="5" spans="1:24" ht="26.5" x14ac:dyDescent="0.35">
      <c r="A5" s="100" t="s">
        <v>0</v>
      </c>
      <c r="B5" s="73" t="s">
        <v>4</v>
      </c>
      <c r="C5" s="73" t="s">
        <v>5</v>
      </c>
      <c r="D5" s="73" t="s">
        <v>3</v>
      </c>
      <c r="E5" s="73" t="s">
        <v>6</v>
      </c>
      <c r="F5" s="73" t="s">
        <v>54</v>
      </c>
      <c r="G5" s="101" t="s">
        <v>48</v>
      </c>
      <c r="H5" s="95" t="s">
        <v>45</v>
      </c>
      <c r="I5" s="103" t="s">
        <v>50</v>
      </c>
      <c r="J5" s="104" t="s">
        <v>174</v>
      </c>
      <c r="K5" s="104" t="s">
        <v>175</v>
      </c>
      <c r="L5" s="105" t="s">
        <v>177</v>
      </c>
      <c r="M5" s="103" t="s">
        <v>50</v>
      </c>
      <c r="N5" s="104" t="s">
        <v>174</v>
      </c>
      <c r="O5" s="104" t="s">
        <v>175</v>
      </c>
      <c r="P5" s="105" t="s">
        <v>177</v>
      </c>
      <c r="Q5" s="103" t="s">
        <v>50</v>
      </c>
      <c r="R5" s="104" t="s">
        <v>174</v>
      </c>
      <c r="S5" s="104" t="s">
        <v>175</v>
      </c>
      <c r="T5" s="105" t="s">
        <v>177</v>
      </c>
      <c r="U5" s="103" t="s">
        <v>50</v>
      </c>
      <c r="V5" s="104" t="s">
        <v>174</v>
      </c>
      <c r="W5" s="104" t="s">
        <v>175</v>
      </c>
      <c r="X5" s="105" t="s">
        <v>177</v>
      </c>
    </row>
    <row r="6" spans="1:24" x14ac:dyDescent="0.35">
      <c r="A6" s="88"/>
      <c r="B6" s="89"/>
      <c r="C6" s="89"/>
      <c r="D6" s="89"/>
      <c r="E6" s="89"/>
      <c r="F6" s="89"/>
      <c r="G6" s="102"/>
      <c r="H6" s="96"/>
      <c r="I6" s="93"/>
      <c r="J6" s="90">
        <f>J69</f>
        <v>0</v>
      </c>
      <c r="K6" s="90">
        <f t="shared" ref="K6:X6" si="0">K69</f>
        <v>0</v>
      </c>
      <c r="L6" s="91">
        <f t="shared" si="0"/>
        <v>0</v>
      </c>
      <c r="M6" s="92"/>
      <c r="N6" s="90">
        <f t="shared" si="0"/>
        <v>0</v>
      </c>
      <c r="O6" s="90">
        <f t="shared" si="0"/>
        <v>0</v>
      </c>
      <c r="P6" s="91">
        <f t="shared" si="0"/>
        <v>0</v>
      </c>
      <c r="Q6" s="92"/>
      <c r="R6" s="90">
        <f t="shared" si="0"/>
        <v>0</v>
      </c>
      <c r="S6" s="90">
        <f t="shared" si="0"/>
        <v>0</v>
      </c>
      <c r="T6" s="91">
        <f t="shared" si="0"/>
        <v>0</v>
      </c>
      <c r="U6" s="92"/>
      <c r="V6" s="90">
        <f t="shared" si="0"/>
        <v>0</v>
      </c>
      <c r="W6" s="90">
        <f t="shared" si="0"/>
        <v>0</v>
      </c>
      <c r="X6" s="91">
        <f t="shared" si="0"/>
        <v>0</v>
      </c>
    </row>
    <row r="7" spans="1:24" ht="50" x14ac:dyDescent="0.35">
      <c r="A7" s="74" t="s">
        <v>7</v>
      </c>
      <c r="B7" s="12" t="s">
        <v>22</v>
      </c>
      <c r="C7" s="13" t="s">
        <v>1</v>
      </c>
      <c r="D7" s="14" t="s">
        <v>24</v>
      </c>
      <c r="E7" s="15">
        <v>62291</v>
      </c>
      <c r="F7" s="16" t="s">
        <v>26</v>
      </c>
      <c r="G7" s="16">
        <v>930</v>
      </c>
      <c r="H7" s="43">
        <v>62291</v>
      </c>
      <c r="I7" s="87"/>
      <c r="J7" s="46">
        <f t="shared" ref="J7:J9" si="1">F7*I7</f>
        <v>0</v>
      </c>
      <c r="K7" s="46">
        <f t="shared" ref="K7:K9" si="2">G7*I7</f>
        <v>0</v>
      </c>
      <c r="L7" s="71">
        <f t="shared" ref="L7:L9" si="3">K7-J7</f>
        <v>0</v>
      </c>
      <c r="M7" s="87"/>
      <c r="N7" s="46">
        <f t="shared" ref="N7:N9" si="4">F7*M7</f>
        <v>0</v>
      </c>
      <c r="O7" s="46">
        <f t="shared" ref="O7:O9" si="5">G7*M7</f>
        <v>0</v>
      </c>
      <c r="P7" s="46">
        <f t="shared" ref="P7:P9" si="6">O7-N7</f>
        <v>0</v>
      </c>
      <c r="Q7" s="87"/>
      <c r="R7" s="46">
        <f t="shared" ref="R7:R9" si="7">F7*Q7</f>
        <v>0</v>
      </c>
      <c r="S7" s="46">
        <f t="shared" ref="S7:S9" si="8">G7*Q7</f>
        <v>0</v>
      </c>
      <c r="T7" s="46">
        <f t="shared" ref="T7:T9" si="9">S7-R7</f>
        <v>0</v>
      </c>
      <c r="U7" s="87"/>
      <c r="V7" s="46">
        <f t="shared" ref="V7:V9" si="10">F7*U7</f>
        <v>0</v>
      </c>
      <c r="W7" s="46">
        <f t="shared" ref="W7:W9" si="11">G7*U7</f>
        <v>0</v>
      </c>
      <c r="X7" s="71">
        <f t="shared" ref="X7:X9" si="12">W7-V7</f>
        <v>0</v>
      </c>
    </row>
    <row r="8" spans="1:24" ht="75" x14ac:dyDescent="0.35">
      <c r="A8" s="75" t="s">
        <v>7</v>
      </c>
      <c r="B8" s="4" t="s">
        <v>23</v>
      </c>
      <c r="C8" s="5" t="s">
        <v>2</v>
      </c>
      <c r="D8" s="6" t="s">
        <v>25</v>
      </c>
      <c r="E8" s="7">
        <v>62292</v>
      </c>
      <c r="F8" s="8"/>
      <c r="G8" s="8"/>
      <c r="H8" s="44">
        <v>62292</v>
      </c>
      <c r="I8" s="85"/>
      <c r="J8" s="46">
        <f t="shared" si="1"/>
        <v>0</v>
      </c>
      <c r="K8" s="46">
        <f t="shared" si="2"/>
        <v>0</v>
      </c>
      <c r="L8" s="71">
        <f t="shared" si="3"/>
        <v>0</v>
      </c>
      <c r="M8" s="85"/>
      <c r="N8" s="46">
        <f t="shared" si="4"/>
        <v>0</v>
      </c>
      <c r="O8" s="46">
        <f t="shared" si="5"/>
        <v>0</v>
      </c>
      <c r="P8" s="46">
        <f t="shared" si="6"/>
        <v>0</v>
      </c>
      <c r="Q8" s="85"/>
      <c r="R8" s="46">
        <f t="shared" si="7"/>
        <v>0</v>
      </c>
      <c r="S8" s="46">
        <f t="shared" si="8"/>
        <v>0</v>
      </c>
      <c r="T8" s="46">
        <f t="shared" si="9"/>
        <v>0</v>
      </c>
      <c r="U8" s="85"/>
      <c r="V8" s="46">
        <f t="shared" si="10"/>
        <v>0</v>
      </c>
      <c r="W8" s="46">
        <f t="shared" si="11"/>
        <v>0</v>
      </c>
      <c r="X8" s="71">
        <f t="shared" si="12"/>
        <v>0</v>
      </c>
    </row>
    <row r="9" spans="1:24" ht="23" x14ac:dyDescent="0.35">
      <c r="A9" s="76"/>
      <c r="B9" s="17" t="s">
        <v>55</v>
      </c>
      <c r="C9" s="18" t="s">
        <v>56</v>
      </c>
      <c r="D9" s="19" t="s">
        <v>57</v>
      </c>
      <c r="E9" s="20">
        <v>62411</v>
      </c>
      <c r="F9" s="21" t="s">
        <v>58</v>
      </c>
      <c r="G9" s="21">
        <v>930</v>
      </c>
      <c r="H9" s="45">
        <v>62411</v>
      </c>
      <c r="I9" s="85"/>
      <c r="J9" s="46">
        <f t="shared" si="1"/>
        <v>0</v>
      </c>
      <c r="K9" s="46">
        <f t="shared" si="2"/>
        <v>0</v>
      </c>
      <c r="L9" s="71">
        <f t="shared" si="3"/>
        <v>0</v>
      </c>
      <c r="M9" s="85"/>
      <c r="N9" s="46">
        <f t="shared" si="4"/>
        <v>0</v>
      </c>
      <c r="O9" s="46">
        <f t="shared" si="5"/>
        <v>0</v>
      </c>
      <c r="P9" s="46">
        <f t="shared" si="6"/>
        <v>0</v>
      </c>
      <c r="Q9" s="85"/>
      <c r="R9" s="46">
        <f t="shared" si="7"/>
        <v>0</v>
      </c>
      <c r="S9" s="46">
        <f t="shared" si="8"/>
        <v>0</v>
      </c>
      <c r="T9" s="46">
        <f t="shared" si="9"/>
        <v>0</v>
      </c>
      <c r="U9" s="85"/>
      <c r="V9" s="46">
        <f t="shared" si="10"/>
        <v>0</v>
      </c>
      <c r="W9" s="46">
        <f t="shared" si="11"/>
        <v>0</v>
      </c>
      <c r="X9" s="71">
        <f t="shared" si="12"/>
        <v>0</v>
      </c>
    </row>
    <row r="10" spans="1:24" ht="23" x14ac:dyDescent="0.35">
      <c r="A10" s="77" t="s">
        <v>8</v>
      </c>
      <c r="B10" s="31" t="s">
        <v>59</v>
      </c>
      <c r="C10" s="32" t="s">
        <v>60</v>
      </c>
      <c r="D10" s="33" t="s">
        <v>61</v>
      </c>
      <c r="E10" s="34">
        <v>62421</v>
      </c>
      <c r="F10" s="35" t="s">
        <v>62</v>
      </c>
      <c r="G10" s="36">
        <v>88350</v>
      </c>
      <c r="H10" s="45">
        <v>62421</v>
      </c>
      <c r="I10" s="85"/>
      <c r="J10" s="46">
        <f t="shared" ref="J10:J11" si="13">F10*I10</f>
        <v>0</v>
      </c>
      <c r="K10" s="46">
        <f t="shared" ref="K10:K11" si="14">G10*I10</f>
        <v>0</v>
      </c>
      <c r="L10" s="71">
        <f t="shared" ref="L10:L11" si="15">K10-J10</f>
        <v>0</v>
      </c>
      <c r="M10" s="85"/>
      <c r="N10" s="46">
        <f t="shared" ref="N10:N11" si="16">F10*M10</f>
        <v>0</v>
      </c>
      <c r="O10" s="46">
        <f t="shared" ref="O10:O11" si="17">G10*M10</f>
        <v>0</v>
      </c>
      <c r="P10" s="46">
        <f t="shared" ref="P10:P11" si="18">O10-N10</f>
        <v>0</v>
      </c>
      <c r="Q10" s="85"/>
      <c r="R10" s="46">
        <f t="shared" ref="R10:R11" si="19">F10*Q10</f>
        <v>0</v>
      </c>
      <c r="S10" s="46">
        <f t="shared" ref="S10:S11" si="20">G10*Q10</f>
        <v>0</v>
      </c>
      <c r="T10" s="46">
        <f t="shared" ref="T10:T11" si="21">S10-R10</f>
        <v>0</v>
      </c>
      <c r="U10" s="85"/>
      <c r="V10" s="46">
        <f t="shared" ref="V10:V11" si="22">F10*U10</f>
        <v>0</v>
      </c>
      <c r="W10" s="46">
        <f t="shared" ref="W10:W11" si="23">G10*U10</f>
        <v>0</v>
      </c>
      <c r="X10" s="71">
        <f t="shared" ref="X10:X11" si="24">W10-V10</f>
        <v>0</v>
      </c>
    </row>
    <row r="11" spans="1:24" ht="23" x14ac:dyDescent="0.35">
      <c r="A11" s="77" t="s">
        <v>8</v>
      </c>
      <c r="B11" s="31" t="s">
        <v>63</v>
      </c>
      <c r="C11" s="32" t="s">
        <v>64</v>
      </c>
      <c r="D11" s="33" t="s">
        <v>61</v>
      </c>
      <c r="E11" s="34">
        <v>62422</v>
      </c>
      <c r="F11" s="35" t="s">
        <v>65</v>
      </c>
      <c r="G11" s="36">
        <v>120900</v>
      </c>
      <c r="H11" s="45">
        <v>62422</v>
      </c>
      <c r="I11" s="85"/>
      <c r="J11" s="46">
        <f t="shared" si="13"/>
        <v>0</v>
      </c>
      <c r="K11" s="46">
        <f t="shared" si="14"/>
        <v>0</v>
      </c>
      <c r="L11" s="71">
        <f t="shared" si="15"/>
        <v>0</v>
      </c>
      <c r="M11" s="85"/>
      <c r="N11" s="46">
        <f t="shared" si="16"/>
        <v>0</v>
      </c>
      <c r="O11" s="46">
        <f t="shared" si="17"/>
        <v>0</v>
      </c>
      <c r="P11" s="46">
        <f t="shared" si="18"/>
        <v>0</v>
      </c>
      <c r="Q11" s="85"/>
      <c r="R11" s="46">
        <f t="shared" si="19"/>
        <v>0</v>
      </c>
      <c r="S11" s="46">
        <f t="shared" si="20"/>
        <v>0</v>
      </c>
      <c r="T11" s="46">
        <f t="shared" si="21"/>
        <v>0</v>
      </c>
      <c r="U11" s="85"/>
      <c r="V11" s="46">
        <f t="shared" si="22"/>
        <v>0</v>
      </c>
      <c r="W11" s="46">
        <f t="shared" si="23"/>
        <v>0</v>
      </c>
      <c r="X11" s="71">
        <f t="shared" si="24"/>
        <v>0</v>
      </c>
    </row>
    <row r="12" spans="1:24" ht="23" x14ac:dyDescent="0.35">
      <c r="A12" s="77" t="s">
        <v>8</v>
      </c>
      <c r="B12" s="31" t="s">
        <v>66</v>
      </c>
      <c r="C12" s="32" t="s">
        <v>67</v>
      </c>
      <c r="D12" s="33" t="s">
        <v>61</v>
      </c>
      <c r="E12" s="34">
        <v>62423</v>
      </c>
      <c r="F12" s="35" t="s">
        <v>68</v>
      </c>
      <c r="G12" s="36">
        <v>153450</v>
      </c>
      <c r="H12" s="45">
        <v>62423</v>
      </c>
      <c r="I12" s="85"/>
      <c r="J12" s="46">
        <f>F12*I12</f>
        <v>0</v>
      </c>
      <c r="K12" s="46">
        <f>G12*I12</f>
        <v>0</v>
      </c>
      <c r="L12" s="71">
        <f>K12-J12</f>
        <v>0</v>
      </c>
      <c r="M12" s="85"/>
      <c r="N12" s="46">
        <f>F12*M12</f>
        <v>0</v>
      </c>
      <c r="O12" s="46">
        <f>G12*M12</f>
        <v>0</v>
      </c>
      <c r="P12" s="46">
        <f>O12-N12</f>
        <v>0</v>
      </c>
      <c r="Q12" s="85"/>
      <c r="R12" s="46">
        <f>F12*Q12</f>
        <v>0</v>
      </c>
      <c r="S12" s="46">
        <f>G12*Q12</f>
        <v>0</v>
      </c>
      <c r="T12" s="46">
        <f>S12-R12</f>
        <v>0</v>
      </c>
      <c r="U12" s="85"/>
      <c r="V12" s="46">
        <f>F12*U12</f>
        <v>0</v>
      </c>
      <c r="W12" s="46">
        <f>G12*U12</f>
        <v>0</v>
      </c>
      <c r="X12" s="71">
        <f>W12-V12</f>
        <v>0</v>
      </c>
    </row>
    <row r="13" spans="1:24" ht="23" x14ac:dyDescent="0.35">
      <c r="A13" s="77" t="s">
        <v>8</v>
      </c>
      <c r="B13" s="31" t="s">
        <v>69</v>
      </c>
      <c r="C13" s="32" t="s">
        <v>70</v>
      </c>
      <c r="D13" s="33" t="s">
        <v>61</v>
      </c>
      <c r="E13" s="34">
        <v>62424</v>
      </c>
      <c r="F13" s="35" t="s">
        <v>71</v>
      </c>
      <c r="G13" s="36">
        <v>223200</v>
      </c>
      <c r="H13" s="45">
        <v>62424</v>
      </c>
      <c r="I13" s="85"/>
      <c r="J13" s="46">
        <f t="shared" ref="J13:J68" si="25">F13*I13</f>
        <v>0</v>
      </c>
      <c r="K13" s="46">
        <f t="shared" ref="K13:K68" si="26">G13*I13</f>
        <v>0</v>
      </c>
      <c r="L13" s="71">
        <f t="shared" ref="L13:L68" si="27">K13-J13</f>
        <v>0</v>
      </c>
      <c r="M13" s="85"/>
      <c r="N13" s="46">
        <f t="shared" ref="N13:N68" si="28">F13*M13</f>
        <v>0</v>
      </c>
      <c r="O13" s="46">
        <f t="shared" ref="O13:O68" si="29">G13*M13</f>
        <v>0</v>
      </c>
      <c r="P13" s="46">
        <f t="shared" ref="P13:P68" si="30">O13-N13</f>
        <v>0</v>
      </c>
      <c r="Q13" s="85"/>
      <c r="R13" s="46">
        <f t="shared" ref="R13:R68" si="31">F13*Q13</f>
        <v>0</v>
      </c>
      <c r="S13" s="46">
        <f t="shared" ref="S13:S68" si="32">G13*Q13</f>
        <v>0</v>
      </c>
      <c r="T13" s="46">
        <f t="shared" ref="T13:T67" si="33">S13-R13</f>
        <v>0</v>
      </c>
      <c r="U13" s="85"/>
      <c r="V13" s="46">
        <f t="shared" ref="V13:V68" si="34">F13*U13</f>
        <v>0</v>
      </c>
      <c r="W13" s="46">
        <f t="shared" ref="W13:W68" si="35">G13*U13</f>
        <v>0</v>
      </c>
      <c r="X13" s="71">
        <f t="shared" ref="X13:X68" si="36">W13-V13</f>
        <v>0</v>
      </c>
    </row>
    <row r="14" spans="1:24" ht="21" x14ac:dyDescent="0.35">
      <c r="A14" s="77" t="s">
        <v>9</v>
      </c>
      <c r="B14" s="31" t="s">
        <v>72</v>
      </c>
      <c r="C14" s="37" t="s">
        <v>73</v>
      </c>
      <c r="D14" s="33" t="s">
        <v>61</v>
      </c>
      <c r="E14" s="34">
        <v>62431</v>
      </c>
      <c r="F14" s="35" t="s">
        <v>74</v>
      </c>
      <c r="G14" s="36">
        <v>13950</v>
      </c>
      <c r="H14" s="45">
        <v>62431</v>
      </c>
      <c r="I14" s="85"/>
      <c r="J14" s="46">
        <f t="shared" si="25"/>
        <v>0</v>
      </c>
      <c r="K14" s="46">
        <f t="shared" si="26"/>
        <v>0</v>
      </c>
      <c r="L14" s="71">
        <f t="shared" si="27"/>
        <v>0</v>
      </c>
      <c r="M14" s="85"/>
      <c r="N14" s="46">
        <f t="shared" si="28"/>
        <v>0</v>
      </c>
      <c r="O14" s="46">
        <f t="shared" si="29"/>
        <v>0</v>
      </c>
      <c r="P14" s="46">
        <f t="shared" si="30"/>
        <v>0</v>
      </c>
      <c r="Q14" s="85"/>
      <c r="R14" s="46">
        <f t="shared" si="31"/>
        <v>0</v>
      </c>
      <c r="S14" s="46">
        <f t="shared" si="32"/>
        <v>0</v>
      </c>
      <c r="T14" s="46">
        <f t="shared" si="33"/>
        <v>0</v>
      </c>
      <c r="U14" s="85"/>
      <c r="V14" s="46">
        <f t="shared" si="34"/>
        <v>0</v>
      </c>
      <c r="W14" s="46">
        <f t="shared" si="35"/>
        <v>0</v>
      </c>
      <c r="X14" s="71">
        <f t="shared" si="36"/>
        <v>0</v>
      </c>
    </row>
    <row r="15" spans="1:24" ht="21" x14ac:dyDescent="0.35">
      <c r="A15" s="77" t="s">
        <v>9</v>
      </c>
      <c r="B15" s="31" t="s">
        <v>75</v>
      </c>
      <c r="C15" s="37" t="s">
        <v>76</v>
      </c>
      <c r="D15" s="33" t="s">
        <v>61</v>
      </c>
      <c r="E15" s="34">
        <v>62432</v>
      </c>
      <c r="F15" s="35" t="s">
        <v>77</v>
      </c>
      <c r="G15" s="36">
        <v>18600</v>
      </c>
      <c r="H15" s="45">
        <v>62432</v>
      </c>
      <c r="I15" s="85"/>
      <c r="J15" s="46">
        <f t="shared" si="25"/>
        <v>0</v>
      </c>
      <c r="K15" s="46">
        <f t="shared" si="26"/>
        <v>0</v>
      </c>
      <c r="L15" s="71">
        <f t="shared" si="27"/>
        <v>0</v>
      </c>
      <c r="M15" s="85"/>
      <c r="N15" s="46">
        <f t="shared" si="28"/>
        <v>0</v>
      </c>
      <c r="O15" s="46">
        <f t="shared" si="29"/>
        <v>0</v>
      </c>
      <c r="P15" s="46">
        <f t="shared" si="30"/>
        <v>0</v>
      </c>
      <c r="Q15" s="85"/>
      <c r="R15" s="46">
        <f t="shared" si="31"/>
        <v>0</v>
      </c>
      <c r="S15" s="46">
        <f t="shared" si="32"/>
        <v>0</v>
      </c>
      <c r="T15" s="46">
        <f t="shared" si="33"/>
        <v>0</v>
      </c>
      <c r="U15" s="85"/>
      <c r="V15" s="46">
        <f t="shared" si="34"/>
        <v>0</v>
      </c>
      <c r="W15" s="46">
        <f t="shared" si="35"/>
        <v>0</v>
      </c>
      <c r="X15" s="71">
        <f t="shared" si="36"/>
        <v>0</v>
      </c>
    </row>
    <row r="16" spans="1:24" ht="23" x14ac:dyDescent="0.35">
      <c r="A16" s="77" t="s">
        <v>9</v>
      </c>
      <c r="B16" s="31" t="s">
        <v>78</v>
      </c>
      <c r="C16" s="32" t="s">
        <v>79</v>
      </c>
      <c r="D16" s="33" t="s">
        <v>61</v>
      </c>
      <c r="E16" s="34">
        <v>62433</v>
      </c>
      <c r="F16" s="35" t="s">
        <v>80</v>
      </c>
      <c r="G16" s="36">
        <v>23250</v>
      </c>
      <c r="H16" s="45">
        <v>62433</v>
      </c>
      <c r="I16" s="85"/>
      <c r="J16" s="46">
        <f t="shared" si="25"/>
        <v>0</v>
      </c>
      <c r="K16" s="46">
        <f t="shared" si="26"/>
        <v>0</v>
      </c>
      <c r="L16" s="71">
        <f t="shared" si="27"/>
        <v>0</v>
      </c>
      <c r="M16" s="85"/>
      <c r="N16" s="46">
        <f t="shared" si="28"/>
        <v>0</v>
      </c>
      <c r="O16" s="46">
        <f t="shared" si="29"/>
        <v>0</v>
      </c>
      <c r="P16" s="46">
        <f t="shared" si="30"/>
        <v>0</v>
      </c>
      <c r="Q16" s="85"/>
      <c r="R16" s="46">
        <f t="shared" si="31"/>
        <v>0</v>
      </c>
      <c r="S16" s="46">
        <f t="shared" si="32"/>
        <v>0</v>
      </c>
      <c r="T16" s="46">
        <f t="shared" si="33"/>
        <v>0</v>
      </c>
      <c r="U16" s="85"/>
      <c r="V16" s="46">
        <f t="shared" si="34"/>
        <v>0</v>
      </c>
      <c r="W16" s="46">
        <f t="shared" si="35"/>
        <v>0</v>
      </c>
      <c r="X16" s="71">
        <f t="shared" si="36"/>
        <v>0</v>
      </c>
    </row>
    <row r="17" spans="1:24" ht="21" x14ac:dyDescent="0.35">
      <c r="A17" s="77" t="s">
        <v>9</v>
      </c>
      <c r="B17" s="31" t="s">
        <v>81</v>
      </c>
      <c r="C17" s="37" t="s">
        <v>82</v>
      </c>
      <c r="D17" s="33" t="s">
        <v>61</v>
      </c>
      <c r="E17" s="34">
        <v>62434</v>
      </c>
      <c r="F17" s="35" t="s">
        <v>83</v>
      </c>
      <c r="G17" s="36">
        <v>37200</v>
      </c>
      <c r="H17" s="45">
        <v>62434</v>
      </c>
      <c r="I17" s="85"/>
      <c r="J17" s="46">
        <f t="shared" si="25"/>
        <v>0</v>
      </c>
      <c r="K17" s="46">
        <f t="shared" si="26"/>
        <v>0</v>
      </c>
      <c r="L17" s="71">
        <f t="shared" si="27"/>
        <v>0</v>
      </c>
      <c r="M17" s="85"/>
      <c r="N17" s="46">
        <f t="shared" si="28"/>
        <v>0</v>
      </c>
      <c r="O17" s="46">
        <f t="shared" si="29"/>
        <v>0</v>
      </c>
      <c r="P17" s="46">
        <f t="shared" si="30"/>
        <v>0</v>
      </c>
      <c r="Q17" s="85"/>
      <c r="R17" s="46">
        <f t="shared" si="31"/>
        <v>0</v>
      </c>
      <c r="S17" s="46">
        <f t="shared" si="32"/>
        <v>0</v>
      </c>
      <c r="T17" s="46">
        <f t="shared" si="33"/>
        <v>0</v>
      </c>
      <c r="U17" s="85"/>
      <c r="V17" s="46">
        <f t="shared" si="34"/>
        <v>0</v>
      </c>
      <c r="W17" s="46">
        <f t="shared" si="35"/>
        <v>0</v>
      </c>
      <c r="X17" s="71">
        <f t="shared" si="36"/>
        <v>0</v>
      </c>
    </row>
    <row r="18" spans="1:24" ht="21" x14ac:dyDescent="0.35">
      <c r="A18" s="77" t="s">
        <v>10</v>
      </c>
      <c r="B18" s="31" t="s">
        <v>84</v>
      </c>
      <c r="C18" s="37" t="s">
        <v>73</v>
      </c>
      <c r="D18" s="33" t="s">
        <v>61</v>
      </c>
      <c r="E18" s="34">
        <v>62441</v>
      </c>
      <c r="F18" s="35" t="s">
        <v>85</v>
      </c>
      <c r="G18" s="36">
        <v>27900</v>
      </c>
      <c r="H18" s="45">
        <v>62441</v>
      </c>
      <c r="I18" s="85"/>
      <c r="J18" s="46">
        <f t="shared" si="25"/>
        <v>0</v>
      </c>
      <c r="K18" s="46">
        <f t="shared" si="26"/>
        <v>0</v>
      </c>
      <c r="L18" s="71">
        <f t="shared" si="27"/>
        <v>0</v>
      </c>
      <c r="M18" s="85"/>
      <c r="N18" s="46">
        <f t="shared" si="28"/>
        <v>0</v>
      </c>
      <c r="O18" s="46">
        <f t="shared" si="29"/>
        <v>0</v>
      </c>
      <c r="P18" s="46">
        <f t="shared" si="30"/>
        <v>0</v>
      </c>
      <c r="Q18" s="85"/>
      <c r="R18" s="46">
        <f t="shared" si="31"/>
        <v>0</v>
      </c>
      <c r="S18" s="46">
        <f t="shared" si="32"/>
        <v>0</v>
      </c>
      <c r="T18" s="46">
        <f t="shared" si="33"/>
        <v>0</v>
      </c>
      <c r="U18" s="85"/>
      <c r="V18" s="46">
        <f t="shared" si="34"/>
        <v>0</v>
      </c>
      <c r="W18" s="46">
        <f t="shared" si="35"/>
        <v>0</v>
      </c>
      <c r="X18" s="71">
        <f t="shared" si="36"/>
        <v>0</v>
      </c>
    </row>
    <row r="19" spans="1:24" x14ac:dyDescent="0.35">
      <c r="A19" s="77"/>
      <c r="B19" s="31" t="s">
        <v>86</v>
      </c>
      <c r="C19" s="37" t="s">
        <v>76</v>
      </c>
      <c r="D19" s="33" t="s">
        <v>61</v>
      </c>
      <c r="E19" s="34">
        <v>62442</v>
      </c>
      <c r="F19" s="35" t="s">
        <v>83</v>
      </c>
      <c r="G19" s="36">
        <v>37200</v>
      </c>
      <c r="H19" s="45">
        <v>62442</v>
      </c>
      <c r="I19" s="85"/>
      <c r="J19" s="46">
        <f t="shared" si="25"/>
        <v>0</v>
      </c>
      <c r="K19" s="46">
        <f t="shared" si="26"/>
        <v>0</v>
      </c>
      <c r="L19" s="71">
        <f t="shared" si="27"/>
        <v>0</v>
      </c>
      <c r="M19" s="85"/>
      <c r="N19" s="46">
        <f t="shared" si="28"/>
        <v>0</v>
      </c>
      <c r="O19" s="46">
        <f t="shared" si="29"/>
        <v>0</v>
      </c>
      <c r="P19" s="46">
        <f t="shared" si="30"/>
        <v>0</v>
      </c>
      <c r="Q19" s="85"/>
      <c r="R19" s="46">
        <f t="shared" si="31"/>
        <v>0</v>
      </c>
      <c r="S19" s="46">
        <f t="shared" si="32"/>
        <v>0</v>
      </c>
      <c r="T19" s="46">
        <f t="shared" si="33"/>
        <v>0</v>
      </c>
      <c r="U19" s="85"/>
      <c r="V19" s="46">
        <f t="shared" si="34"/>
        <v>0</v>
      </c>
      <c r="W19" s="46">
        <f t="shared" si="35"/>
        <v>0</v>
      </c>
      <c r="X19" s="71">
        <f t="shared" si="36"/>
        <v>0</v>
      </c>
    </row>
    <row r="20" spans="1:24" ht="23" x14ac:dyDescent="0.35">
      <c r="A20" s="77" t="s">
        <v>10</v>
      </c>
      <c r="B20" s="31" t="s">
        <v>87</v>
      </c>
      <c r="C20" s="32" t="s">
        <v>79</v>
      </c>
      <c r="D20" s="33" t="s">
        <v>61</v>
      </c>
      <c r="E20" s="34">
        <v>62443</v>
      </c>
      <c r="F20" s="35" t="s">
        <v>88</v>
      </c>
      <c r="G20" s="36">
        <v>46500</v>
      </c>
      <c r="H20" s="45">
        <v>62443</v>
      </c>
      <c r="I20" s="85"/>
      <c r="J20" s="46">
        <f t="shared" si="25"/>
        <v>0</v>
      </c>
      <c r="K20" s="46">
        <f t="shared" si="26"/>
        <v>0</v>
      </c>
      <c r="L20" s="71">
        <f t="shared" si="27"/>
        <v>0</v>
      </c>
      <c r="M20" s="85"/>
      <c r="N20" s="46">
        <f t="shared" si="28"/>
        <v>0</v>
      </c>
      <c r="O20" s="46">
        <f t="shared" si="29"/>
        <v>0</v>
      </c>
      <c r="P20" s="46">
        <f t="shared" si="30"/>
        <v>0</v>
      </c>
      <c r="Q20" s="85"/>
      <c r="R20" s="46">
        <f t="shared" si="31"/>
        <v>0</v>
      </c>
      <c r="S20" s="46">
        <f t="shared" si="32"/>
        <v>0</v>
      </c>
      <c r="T20" s="46">
        <f t="shared" si="33"/>
        <v>0</v>
      </c>
      <c r="U20" s="85"/>
      <c r="V20" s="46">
        <f t="shared" si="34"/>
        <v>0</v>
      </c>
      <c r="W20" s="46">
        <f t="shared" si="35"/>
        <v>0</v>
      </c>
      <c r="X20" s="71">
        <f t="shared" si="36"/>
        <v>0</v>
      </c>
    </row>
    <row r="21" spans="1:24" ht="21" x14ac:dyDescent="0.35">
      <c r="A21" s="77" t="s">
        <v>10</v>
      </c>
      <c r="B21" s="31" t="s">
        <v>89</v>
      </c>
      <c r="C21" s="37" t="s">
        <v>82</v>
      </c>
      <c r="D21" s="33" t="s">
        <v>61</v>
      </c>
      <c r="E21" s="34">
        <v>62444</v>
      </c>
      <c r="F21" s="35" t="s">
        <v>90</v>
      </c>
      <c r="G21" s="36">
        <v>74400</v>
      </c>
      <c r="H21" s="45">
        <v>62444</v>
      </c>
      <c r="I21" s="85"/>
      <c r="J21" s="46">
        <f t="shared" si="25"/>
        <v>0</v>
      </c>
      <c r="K21" s="46">
        <f t="shared" si="26"/>
        <v>0</v>
      </c>
      <c r="L21" s="71">
        <f t="shared" si="27"/>
        <v>0</v>
      </c>
      <c r="M21" s="85"/>
      <c r="N21" s="46">
        <f t="shared" si="28"/>
        <v>0</v>
      </c>
      <c r="O21" s="46">
        <f t="shared" si="29"/>
        <v>0</v>
      </c>
      <c r="P21" s="46">
        <f t="shared" si="30"/>
        <v>0</v>
      </c>
      <c r="Q21" s="85"/>
      <c r="R21" s="46">
        <f t="shared" si="31"/>
        <v>0</v>
      </c>
      <c r="S21" s="46">
        <f t="shared" si="32"/>
        <v>0</v>
      </c>
      <c r="T21" s="46">
        <f t="shared" si="33"/>
        <v>0</v>
      </c>
      <c r="U21" s="85"/>
      <c r="V21" s="46">
        <f t="shared" si="34"/>
        <v>0</v>
      </c>
      <c r="W21" s="46">
        <f t="shared" si="35"/>
        <v>0</v>
      </c>
      <c r="X21" s="71">
        <f t="shared" si="36"/>
        <v>0</v>
      </c>
    </row>
    <row r="22" spans="1:24" ht="34.5" x14ac:dyDescent="0.35">
      <c r="A22" s="77"/>
      <c r="B22" s="31" t="s">
        <v>91</v>
      </c>
      <c r="C22" s="32" t="s">
        <v>92</v>
      </c>
      <c r="D22" s="33" t="s">
        <v>57</v>
      </c>
      <c r="E22" s="34">
        <v>62511</v>
      </c>
      <c r="F22" s="35" t="s">
        <v>58</v>
      </c>
      <c r="G22" s="35">
        <v>930</v>
      </c>
      <c r="H22" s="45">
        <v>62511</v>
      </c>
      <c r="I22" s="85"/>
      <c r="J22" s="46">
        <f t="shared" si="25"/>
        <v>0</v>
      </c>
      <c r="K22" s="46">
        <f t="shared" si="26"/>
        <v>0</v>
      </c>
      <c r="L22" s="71">
        <f t="shared" si="27"/>
        <v>0</v>
      </c>
      <c r="M22" s="85"/>
      <c r="N22" s="46">
        <f t="shared" si="28"/>
        <v>0</v>
      </c>
      <c r="O22" s="46">
        <f t="shared" si="29"/>
        <v>0</v>
      </c>
      <c r="P22" s="46">
        <f t="shared" si="30"/>
        <v>0</v>
      </c>
      <c r="Q22" s="85"/>
      <c r="R22" s="46">
        <f t="shared" si="31"/>
        <v>0</v>
      </c>
      <c r="S22" s="46">
        <f t="shared" si="32"/>
        <v>0</v>
      </c>
      <c r="T22" s="46">
        <f t="shared" si="33"/>
        <v>0</v>
      </c>
      <c r="U22" s="85"/>
      <c r="V22" s="46">
        <f t="shared" si="34"/>
        <v>0</v>
      </c>
      <c r="W22" s="46">
        <f t="shared" si="35"/>
        <v>0</v>
      </c>
      <c r="X22" s="71">
        <f t="shared" si="36"/>
        <v>0</v>
      </c>
    </row>
    <row r="23" spans="1:24" x14ac:dyDescent="0.35">
      <c r="A23" s="77" t="s">
        <v>34</v>
      </c>
      <c r="B23" s="38" t="s">
        <v>33</v>
      </c>
      <c r="C23" s="38" t="s">
        <v>93</v>
      </c>
      <c r="D23" s="33" t="s">
        <v>27</v>
      </c>
      <c r="E23" s="34">
        <v>62521</v>
      </c>
      <c r="F23" s="35">
        <v>0</v>
      </c>
      <c r="G23" s="36">
        <v>13950</v>
      </c>
      <c r="H23" s="45">
        <v>62521</v>
      </c>
      <c r="I23" s="85"/>
      <c r="J23" s="46">
        <f t="shared" si="25"/>
        <v>0</v>
      </c>
      <c r="K23" s="46">
        <f t="shared" si="26"/>
        <v>0</v>
      </c>
      <c r="L23" s="71">
        <f t="shared" si="27"/>
        <v>0</v>
      </c>
      <c r="M23" s="85"/>
      <c r="N23" s="46">
        <f t="shared" si="28"/>
        <v>0</v>
      </c>
      <c r="O23" s="46">
        <f t="shared" si="29"/>
        <v>0</v>
      </c>
      <c r="P23" s="46">
        <f t="shared" si="30"/>
        <v>0</v>
      </c>
      <c r="Q23" s="85"/>
      <c r="R23" s="46">
        <f t="shared" si="31"/>
        <v>0</v>
      </c>
      <c r="S23" s="46">
        <f t="shared" si="32"/>
        <v>0</v>
      </c>
      <c r="T23" s="46">
        <f t="shared" si="33"/>
        <v>0</v>
      </c>
      <c r="U23" s="85"/>
      <c r="V23" s="46">
        <f t="shared" si="34"/>
        <v>0</v>
      </c>
      <c r="W23" s="46">
        <f t="shared" si="35"/>
        <v>0</v>
      </c>
      <c r="X23" s="71">
        <f t="shared" si="36"/>
        <v>0</v>
      </c>
    </row>
    <row r="24" spans="1:24" x14ac:dyDescent="0.35">
      <c r="A24" s="77" t="s">
        <v>34</v>
      </c>
      <c r="B24" s="38" t="s">
        <v>94</v>
      </c>
      <c r="C24" s="38" t="s">
        <v>28</v>
      </c>
      <c r="D24" s="33" t="s">
        <v>27</v>
      </c>
      <c r="E24" s="34">
        <v>62522</v>
      </c>
      <c r="F24" s="35">
        <v>0</v>
      </c>
      <c r="G24" s="36">
        <v>18600</v>
      </c>
      <c r="H24" s="45">
        <v>62522</v>
      </c>
      <c r="I24" s="85"/>
      <c r="J24" s="46">
        <f t="shared" si="25"/>
        <v>0</v>
      </c>
      <c r="K24" s="46">
        <f t="shared" si="26"/>
        <v>0</v>
      </c>
      <c r="L24" s="71">
        <f t="shared" si="27"/>
        <v>0</v>
      </c>
      <c r="M24" s="85"/>
      <c r="N24" s="46">
        <f t="shared" si="28"/>
        <v>0</v>
      </c>
      <c r="O24" s="46">
        <f t="shared" si="29"/>
        <v>0</v>
      </c>
      <c r="P24" s="46">
        <f t="shared" si="30"/>
        <v>0</v>
      </c>
      <c r="Q24" s="85"/>
      <c r="R24" s="46">
        <f t="shared" si="31"/>
        <v>0</v>
      </c>
      <c r="S24" s="46">
        <f t="shared" si="32"/>
        <v>0</v>
      </c>
      <c r="T24" s="46">
        <f t="shared" si="33"/>
        <v>0</v>
      </c>
      <c r="U24" s="85"/>
      <c r="V24" s="46">
        <f t="shared" si="34"/>
        <v>0</v>
      </c>
      <c r="W24" s="46">
        <f t="shared" si="35"/>
        <v>0</v>
      </c>
      <c r="X24" s="71">
        <f t="shared" si="36"/>
        <v>0</v>
      </c>
    </row>
    <row r="25" spans="1:24" x14ac:dyDescent="0.35">
      <c r="A25" s="77" t="s">
        <v>34</v>
      </c>
      <c r="B25" s="38" t="s">
        <v>95</v>
      </c>
      <c r="C25" s="38" t="s">
        <v>29</v>
      </c>
      <c r="D25" s="33" t="s">
        <v>27</v>
      </c>
      <c r="E25" s="34">
        <v>62523</v>
      </c>
      <c r="F25" s="35">
        <v>0</v>
      </c>
      <c r="G25" s="36">
        <v>23250</v>
      </c>
      <c r="H25" s="45">
        <v>62523</v>
      </c>
      <c r="I25" s="85"/>
      <c r="J25" s="46">
        <f t="shared" si="25"/>
        <v>0</v>
      </c>
      <c r="K25" s="46">
        <f t="shared" si="26"/>
        <v>0</v>
      </c>
      <c r="L25" s="71">
        <f t="shared" si="27"/>
        <v>0</v>
      </c>
      <c r="M25" s="85"/>
      <c r="N25" s="46">
        <f t="shared" si="28"/>
        <v>0</v>
      </c>
      <c r="O25" s="46">
        <f t="shared" si="29"/>
        <v>0</v>
      </c>
      <c r="P25" s="46">
        <f t="shared" si="30"/>
        <v>0</v>
      </c>
      <c r="Q25" s="85"/>
      <c r="R25" s="46">
        <f t="shared" si="31"/>
        <v>0</v>
      </c>
      <c r="S25" s="46">
        <f t="shared" si="32"/>
        <v>0</v>
      </c>
      <c r="T25" s="46">
        <f t="shared" si="33"/>
        <v>0</v>
      </c>
      <c r="U25" s="85"/>
      <c r="V25" s="46">
        <f t="shared" si="34"/>
        <v>0</v>
      </c>
      <c r="W25" s="46">
        <f t="shared" si="35"/>
        <v>0</v>
      </c>
      <c r="X25" s="71">
        <f t="shared" si="36"/>
        <v>0</v>
      </c>
    </row>
    <row r="26" spans="1:24" x14ac:dyDescent="0.35">
      <c r="A26" s="77" t="s">
        <v>34</v>
      </c>
      <c r="B26" s="38" t="s">
        <v>96</v>
      </c>
      <c r="C26" s="38" t="s">
        <v>30</v>
      </c>
      <c r="D26" s="33" t="s">
        <v>27</v>
      </c>
      <c r="E26" s="34">
        <v>62524</v>
      </c>
      <c r="F26" s="35">
        <v>0</v>
      </c>
      <c r="G26" s="36">
        <v>37200</v>
      </c>
      <c r="H26" s="45">
        <v>62524</v>
      </c>
      <c r="I26" s="85"/>
      <c r="J26" s="46">
        <f t="shared" si="25"/>
        <v>0</v>
      </c>
      <c r="K26" s="46">
        <f t="shared" si="26"/>
        <v>0</v>
      </c>
      <c r="L26" s="71">
        <f t="shared" si="27"/>
        <v>0</v>
      </c>
      <c r="M26" s="85"/>
      <c r="N26" s="46">
        <f t="shared" si="28"/>
        <v>0</v>
      </c>
      <c r="O26" s="46">
        <f t="shared" si="29"/>
        <v>0</v>
      </c>
      <c r="P26" s="46">
        <f t="shared" si="30"/>
        <v>0</v>
      </c>
      <c r="Q26" s="85"/>
      <c r="R26" s="46">
        <f t="shared" si="31"/>
        <v>0</v>
      </c>
      <c r="S26" s="46">
        <f t="shared" si="32"/>
        <v>0</v>
      </c>
      <c r="T26" s="46">
        <f t="shared" si="33"/>
        <v>0</v>
      </c>
      <c r="U26" s="85"/>
      <c r="V26" s="46">
        <f t="shared" si="34"/>
        <v>0</v>
      </c>
      <c r="W26" s="46">
        <f t="shared" si="35"/>
        <v>0</v>
      </c>
      <c r="X26" s="71">
        <f t="shared" si="36"/>
        <v>0</v>
      </c>
    </row>
    <row r="27" spans="1:24" x14ac:dyDescent="0.35">
      <c r="A27" s="77" t="s">
        <v>34</v>
      </c>
      <c r="B27" s="38" t="s">
        <v>97</v>
      </c>
      <c r="C27" s="38" t="s">
        <v>31</v>
      </c>
      <c r="D27" s="33" t="s">
        <v>27</v>
      </c>
      <c r="E27" s="34">
        <v>62525</v>
      </c>
      <c r="F27" s="35">
        <v>0</v>
      </c>
      <c r="G27" s="39">
        <v>13950</v>
      </c>
      <c r="H27" s="45">
        <v>62525</v>
      </c>
      <c r="I27" s="85"/>
      <c r="J27" s="46">
        <f t="shared" si="25"/>
        <v>0</v>
      </c>
      <c r="K27" s="46">
        <f t="shared" si="26"/>
        <v>0</v>
      </c>
      <c r="L27" s="71">
        <f t="shared" si="27"/>
        <v>0</v>
      </c>
      <c r="M27" s="85"/>
      <c r="N27" s="46">
        <f t="shared" si="28"/>
        <v>0</v>
      </c>
      <c r="O27" s="46">
        <f t="shared" si="29"/>
        <v>0</v>
      </c>
      <c r="P27" s="46">
        <f t="shared" si="30"/>
        <v>0</v>
      </c>
      <c r="Q27" s="85"/>
      <c r="R27" s="46">
        <f t="shared" si="31"/>
        <v>0</v>
      </c>
      <c r="S27" s="46">
        <f t="shared" si="32"/>
        <v>0</v>
      </c>
      <c r="T27" s="46">
        <f t="shared" si="33"/>
        <v>0</v>
      </c>
      <c r="U27" s="85"/>
      <c r="V27" s="46">
        <f t="shared" si="34"/>
        <v>0</v>
      </c>
      <c r="W27" s="46">
        <f t="shared" si="35"/>
        <v>0</v>
      </c>
      <c r="X27" s="71">
        <f t="shared" si="36"/>
        <v>0</v>
      </c>
    </row>
    <row r="28" spans="1:24" x14ac:dyDescent="0.35">
      <c r="A28" s="77" t="s">
        <v>34</v>
      </c>
      <c r="B28" s="38" t="s">
        <v>98</v>
      </c>
      <c r="C28" s="38" t="s">
        <v>32</v>
      </c>
      <c r="D28" s="33" t="s">
        <v>27</v>
      </c>
      <c r="E28" s="34">
        <v>62526</v>
      </c>
      <c r="F28" s="35">
        <v>0</v>
      </c>
      <c r="G28" s="36">
        <v>13950</v>
      </c>
      <c r="H28" s="45">
        <v>62526</v>
      </c>
      <c r="I28" s="85"/>
      <c r="J28" s="46">
        <f t="shared" si="25"/>
        <v>0</v>
      </c>
      <c r="K28" s="46">
        <f t="shared" si="26"/>
        <v>0</v>
      </c>
      <c r="L28" s="71">
        <f t="shared" si="27"/>
        <v>0</v>
      </c>
      <c r="M28" s="85"/>
      <c r="N28" s="46">
        <f t="shared" si="28"/>
        <v>0</v>
      </c>
      <c r="O28" s="46">
        <f t="shared" si="29"/>
        <v>0</v>
      </c>
      <c r="P28" s="46">
        <f t="shared" si="30"/>
        <v>0</v>
      </c>
      <c r="Q28" s="85"/>
      <c r="R28" s="46">
        <f t="shared" si="31"/>
        <v>0</v>
      </c>
      <c r="S28" s="46">
        <f t="shared" si="32"/>
        <v>0</v>
      </c>
      <c r="T28" s="46">
        <f t="shared" si="33"/>
        <v>0</v>
      </c>
      <c r="U28" s="85"/>
      <c r="V28" s="46">
        <f t="shared" si="34"/>
        <v>0</v>
      </c>
      <c r="W28" s="46">
        <f t="shared" si="35"/>
        <v>0</v>
      </c>
      <c r="X28" s="71">
        <f t="shared" si="36"/>
        <v>0</v>
      </c>
    </row>
    <row r="29" spans="1:24" ht="27" x14ac:dyDescent="0.35">
      <c r="A29" s="77" t="s">
        <v>11</v>
      </c>
      <c r="B29" s="31" t="s">
        <v>99</v>
      </c>
      <c r="C29" s="32" t="s">
        <v>100</v>
      </c>
      <c r="D29" s="33" t="s">
        <v>36</v>
      </c>
      <c r="E29" s="34">
        <v>62611</v>
      </c>
      <c r="F29" s="35" t="s">
        <v>101</v>
      </c>
      <c r="G29" s="36">
        <v>29760</v>
      </c>
      <c r="H29" s="45">
        <v>62611</v>
      </c>
      <c r="I29" s="85"/>
      <c r="J29" s="46">
        <f t="shared" si="25"/>
        <v>0</v>
      </c>
      <c r="K29" s="46">
        <f t="shared" si="26"/>
        <v>0</v>
      </c>
      <c r="L29" s="71">
        <f t="shared" si="27"/>
        <v>0</v>
      </c>
      <c r="M29" s="85"/>
      <c r="N29" s="46">
        <f t="shared" si="28"/>
        <v>0</v>
      </c>
      <c r="O29" s="46">
        <f t="shared" si="29"/>
        <v>0</v>
      </c>
      <c r="P29" s="46">
        <f t="shared" si="30"/>
        <v>0</v>
      </c>
      <c r="Q29" s="85"/>
      <c r="R29" s="46">
        <f t="shared" si="31"/>
        <v>0</v>
      </c>
      <c r="S29" s="46">
        <f t="shared" si="32"/>
        <v>0</v>
      </c>
      <c r="T29" s="46">
        <f t="shared" si="33"/>
        <v>0</v>
      </c>
      <c r="U29" s="85"/>
      <c r="V29" s="46">
        <f t="shared" si="34"/>
        <v>0</v>
      </c>
      <c r="W29" s="46">
        <f t="shared" si="35"/>
        <v>0</v>
      </c>
      <c r="X29" s="71">
        <f t="shared" si="36"/>
        <v>0</v>
      </c>
    </row>
    <row r="30" spans="1:24" ht="27" x14ac:dyDescent="0.35">
      <c r="A30" s="77" t="s">
        <v>11</v>
      </c>
      <c r="B30" s="31" t="s">
        <v>102</v>
      </c>
      <c r="C30" s="32" t="s">
        <v>103</v>
      </c>
      <c r="D30" s="33" t="s">
        <v>36</v>
      </c>
      <c r="E30" s="34">
        <v>62612</v>
      </c>
      <c r="F30" s="35" t="s">
        <v>104</v>
      </c>
      <c r="G30" s="36">
        <v>61380</v>
      </c>
      <c r="H30" s="45">
        <v>62612</v>
      </c>
      <c r="I30" s="85"/>
      <c r="J30" s="46">
        <f t="shared" si="25"/>
        <v>0</v>
      </c>
      <c r="K30" s="46">
        <f t="shared" si="26"/>
        <v>0</v>
      </c>
      <c r="L30" s="71">
        <f t="shared" si="27"/>
        <v>0</v>
      </c>
      <c r="M30" s="85"/>
      <c r="N30" s="46">
        <f t="shared" si="28"/>
        <v>0</v>
      </c>
      <c r="O30" s="46">
        <f t="shared" si="29"/>
        <v>0</v>
      </c>
      <c r="P30" s="46">
        <f t="shared" si="30"/>
        <v>0</v>
      </c>
      <c r="Q30" s="85"/>
      <c r="R30" s="46">
        <f t="shared" si="31"/>
        <v>0</v>
      </c>
      <c r="S30" s="46">
        <f t="shared" si="32"/>
        <v>0</v>
      </c>
      <c r="T30" s="46">
        <f t="shared" si="33"/>
        <v>0</v>
      </c>
      <c r="U30" s="85"/>
      <c r="V30" s="46">
        <f t="shared" si="34"/>
        <v>0</v>
      </c>
      <c r="W30" s="46">
        <f t="shared" si="35"/>
        <v>0</v>
      </c>
      <c r="X30" s="71">
        <f t="shared" si="36"/>
        <v>0</v>
      </c>
    </row>
    <row r="31" spans="1:24" ht="27" x14ac:dyDescent="0.35">
      <c r="A31" s="77" t="s">
        <v>11</v>
      </c>
      <c r="B31" s="31" t="s">
        <v>105</v>
      </c>
      <c r="C31" s="32" t="s">
        <v>106</v>
      </c>
      <c r="D31" s="33" t="s">
        <v>36</v>
      </c>
      <c r="E31" s="34">
        <v>62613</v>
      </c>
      <c r="F31" s="35" t="s">
        <v>107</v>
      </c>
      <c r="G31" s="36">
        <v>98580</v>
      </c>
      <c r="H31" s="45">
        <v>62613</v>
      </c>
      <c r="I31" s="85"/>
      <c r="J31" s="46">
        <f t="shared" si="25"/>
        <v>0</v>
      </c>
      <c r="K31" s="46">
        <f t="shared" si="26"/>
        <v>0</v>
      </c>
      <c r="L31" s="71">
        <f t="shared" si="27"/>
        <v>0</v>
      </c>
      <c r="M31" s="85"/>
      <c r="N31" s="46">
        <f t="shared" si="28"/>
        <v>0</v>
      </c>
      <c r="O31" s="46">
        <f t="shared" si="29"/>
        <v>0</v>
      </c>
      <c r="P31" s="46">
        <f t="shared" si="30"/>
        <v>0</v>
      </c>
      <c r="Q31" s="85"/>
      <c r="R31" s="46">
        <f t="shared" si="31"/>
        <v>0</v>
      </c>
      <c r="S31" s="46">
        <f t="shared" si="32"/>
        <v>0</v>
      </c>
      <c r="T31" s="46">
        <f t="shared" si="33"/>
        <v>0</v>
      </c>
      <c r="U31" s="85"/>
      <c r="V31" s="46">
        <f t="shared" si="34"/>
        <v>0</v>
      </c>
      <c r="W31" s="46">
        <f t="shared" si="35"/>
        <v>0</v>
      </c>
      <c r="X31" s="71">
        <f t="shared" si="36"/>
        <v>0</v>
      </c>
    </row>
    <row r="32" spans="1:24" ht="27" x14ac:dyDescent="0.35">
      <c r="A32" s="77" t="s">
        <v>11</v>
      </c>
      <c r="B32" s="31" t="s">
        <v>108</v>
      </c>
      <c r="C32" s="32" t="s">
        <v>109</v>
      </c>
      <c r="D32" s="33" t="s">
        <v>36</v>
      </c>
      <c r="E32" s="34">
        <v>62614</v>
      </c>
      <c r="F32" s="35" t="s">
        <v>110</v>
      </c>
      <c r="G32" s="36">
        <v>148800</v>
      </c>
      <c r="H32" s="45">
        <v>62614</v>
      </c>
      <c r="I32" s="85"/>
      <c r="J32" s="46">
        <f t="shared" si="25"/>
        <v>0</v>
      </c>
      <c r="K32" s="46">
        <f t="shared" si="26"/>
        <v>0</v>
      </c>
      <c r="L32" s="71">
        <f t="shared" si="27"/>
        <v>0</v>
      </c>
      <c r="M32" s="85"/>
      <c r="N32" s="46">
        <f t="shared" si="28"/>
        <v>0</v>
      </c>
      <c r="O32" s="46">
        <f t="shared" si="29"/>
        <v>0</v>
      </c>
      <c r="P32" s="46">
        <f t="shared" si="30"/>
        <v>0</v>
      </c>
      <c r="Q32" s="85"/>
      <c r="R32" s="46">
        <f t="shared" si="31"/>
        <v>0</v>
      </c>
      <c r="S32" s="46">
        <f t="shared" si="32"/>
        <v>0</v>
      </c>
      <c r="T32" s="46">
        <f t="shared" si="33"/>
        <v>0</v>
      </c>
      <c r="U32" s="85"/>
      <c r="V32" s="46">
        <f t="shared" si="34"/>
        <v>0</v>
      </c>
      <c r="W32" s="46">
        <f t="shared" si="35"/>
        <v>0</v>
      </c>
      <c r="X32" s="71">
        <f t="shared" si="36"/>
        <v>0</v>
      </c>
    </row>
    <row r="33" spans="1:24" ht="27" x14ac:dyDescent="0.35">
      <c r="A33" s="77" t="s">
        <v>11</v>
      </c>
      <c r="B33" s="31" t="s">
        <v>111</v>
      </c>
      <c r="C33" s="32" t="s">
        <v>112</v>
      </c>
      <c r="D33" s="33" t="s">
        <v>36</v>
      </c>
      <c r="E33" s="34">
        <v>62615</v>
      </c>
      <c r="F33" s="35" t="s">
        <v>113</v>
      </c>
      <c r="G33" s="36">
        <v>199020</v>
      </c>
      <c r="H33" s="45">
        <v>62615</v>
      </c>
      <c r="I33" s="85"/>
      <c r="J33" s="46">
        <f t="shared" si="25"/>
        <v>0</v>
      </c>
      <c r="K33" s="46">
        <f t="shared" si="26"/>
        <v>0</v>
      </c>
      <c r="L33" s="71">
        <f t="shared" si="27"/>
        <v>0</v>
      </c>
      <c r="M33" s="85"/>
      <c r="N33" s="46">
        <f t="shared" si="28"/>
        <v>0</v>
      </c>
      <c r="O33" s="46">
        <f t="shared" si="29"/>
        <v>0</v>
      </c>
      <c r="P33" s="46">
        <f t="shared" si="30"/>
        <v>0</v>
      </c>
      <c r="Q33" s="85"/>
      <c r="R33" s="46">
        <f t="shared" si="31"/>
        <v>0</v>
      </c>
      <c r="S33" s="46">
        <f t="shared" si="32"/>
        <v>0</v>
      </c>
      <c r="T33" s="46">
        <f t="shared" si="33"/>
        <v>0</v>
      </c>
      <c r="U33" s="85"/>
      <c r="V33" s="46">
        <f t="shared" si="34"/>
        <v>0</v>
      </c>
      <c r="W33" s="46">
        <f t="shared" si="35"/>
        <v>0</v>
      </c>
      <c r="X33" s="71">
        <f t="shared" si="36"/>
        <v>0</v>
      </c>
    </row>
    <row r="34" spans="1:24" ht="27" x14ac:dyDescent="0.35">
      <c r="A34" s="77" t="s">
        <v>11</v>
      </c>
      <c r="B34" s="31" t="s">
        <v>114</v>
      </c>
      <c r="C34" s="32" t="s">
        <v>115</v>
      </c>
      <c r="D34" s="33" t="s">
        <v>36</v>
      </c>
      <c r="E34" s="34">
        <v>62616</v>
      </c>
      <c r="F34" s="35" t="s">
        <v>116</v>
      </c>
      <c r="G34" s="36">
        <v>247380</v>
      </c>
      <c r="H34" s="45">
        <v>62616</v>
      </c>
      <c r="I34" s="85"/>
      <c r="J34" s="46">
        <f t="shared" si="25"/>
        <v>0</v>
      </c>
      <c r="K34" s="46">
        <f t="shared" si="26"/>
        <v>0</v>
      </c>
      <c r="L34" s="71">
        <f t="shared" si="27"/>
        <v>0</v>
      </c>
      <c r="M34" s="85"/>
      <c r="N34" s="46">
        <f t="shared" si="28"/>
        <v>0</v>
      </c>
      <c r="O34" s="46">
        <f t="shared" si="29"/>
        <v>0</v>
      </c>
      <c r="P34" s="46">
        <f t="shared" si="30"/>
        <v>0</v>
      </c>
      <c r="Q34" s="85"/>
      <c r="R34" s="46">
        <f t="shared" si="31"/>
        <v>0</v>
      </c>
      <c r="S34" s="46">
        <f t="shared" si="32"/>
        <v>0</v>
      </c>
      <c r="T34" s="46">
        <f t="shared" si="33"/>
        <v>0</v>
      </c>
      <c r="U34" s="85"/>
      <c r="V34" s="46">
        <f t="shared" si="34"/>
        <v>0</v>
      </c>
      <c r="W34" s="46">
        <f t="shared" si="35"/>
        <v>0</v>
      </c>
      <c r="X34" s="71">
        <f t="shared" si="36"/>
        <v>0</v>
      </c>
    </row>
    <row r="35" spans="1:24" ht="21" x14ac:dyDescent="0.35">
      <c r="A35" s="77" t="s">
        <v>11</v>
      </c>
      <c r="B35" s="31" t="s">
        <v>37</v>
      </c>
      <c r="C35" s="32" t="s">
        <v>35</v>
      </c>
      <c r="D35" s="33" t="s">
        <v>36</v>
      </c>
      <c r="E35" s="34">
        <v>62617</v>
      </c>
      <c r="F35" s="35">
        <v>0</v>
      </c>
      <c r="G35" s="36">
        <v>297600</v>
      </c>
      <c r="H35" s="45">
        <v>62617</v>
      </c>
      <c r="I35" s="85"/>
      <c r="J35" s="46">
        <f t="shared" si="25"/>
        <v>0</v>
      </c>
      <c r="K35" s="46">
        <f t="shared" si="26"/>
        <v>0</v>
      </c>
      <c r="L35" s="71">
        <f t="shared" si="27"/>
        <v>0</v>
      </c>
      <c r="M35" s="85"/>
      <c r="N35" s="46">
        <f t="shared" si="28"/>
        <v>0</v>
      </c>
      <c r="O35" s="46">
        <f t="shared" si="29"/>
        <v>0</v>
      </c>
      <c r="P35" s="46">
        <f t="shared" si="30"/>
        <v>0</v>
      </c>
      <c r="Q35" s="85"/>
      <c r="R35" s="46">
        <f t="shared" si="31"/>
        <v>0</v>
      </c>
      <c r="S35" s="46">
        <f t="shared" si="32"/>
        <v>0</v>
      </c>
      <c r="T35" s="46">
        <f t="shared" si="33"/>
        <v>0</v>
      </c>
      <c r="U35" s="85"/>
      <c r="V35" s="46">
        <f t="shared" si="34"/>
        <v>0</v>
      </c>
      <c r="W35" s="46">
        <f t="shared" si="35"/>
        <v>0</v>
      </c>
      <c r="X35" s="71">
        <f t="shared" si="36"/>
        <v>0</v>
      </c>
    </row>
    <row r="36" spans="1:24" ht="25" x14ac:dyDescent="0.35">
      <c r="A36" s="77"/>
      <c r="B36" s="31" t="s">
        <v>117</v>
      </c>
      <c r="C36" s="32" t="s">
        <v>118</v>
      </c>
      <c r="D36" s="40"/>
      <c r="E36" s="34">
        <v>62621</v>
      </c>
      <c r="F36" s="41">
        <v>0.5</v>
      </c>
      <c r="G36" s="41">
        <v>0.5</v>
      </c>
      <c r="H36" s="45">
        <v>62621</v>
      </c>
      <c r="I36" s="85"/>
      <c r="J36" s="46">
        <f t="shared" si="25"/>
        <v>0</v>
      </c>
      <c r="K36" s="46">
        <f t="shared" si="26"/>
        <v>0</v>
      </c>
      <c r="L36" s="71">
        <f t="shared" si="27"/>
        <v>0</v>
      </c>
      <c r="M36" s="85"/>
      <c r="N36" s="46">
        <f t="shared" si="28"/>
        <v>0</v>
      </c>
      <c r="O36" s="46">
        <f t="shared" si="29"/>
        <v>0</v>
      </c>
      <c r="P36" s="46">
        <f t="shared" si="30"/>
        <v>0</v>
      </c>
      <c r="Q36" s="85"/>
      <c r="R36" s="46">
        <f t="shared" si="31"/>
        <v>0</v>
      </c>
      <c r="S36" s="46">
        <f t="shared" si="32"/>
        <v>0</v>
      </c>
      <c r="T36" s="46">
        <f t="shared" si="33"/>
        <v>0</v>
      </c>
      <c r="U36" s="85"/>
      <c r="V36" s="46">
        <f t="shared" si="34"/>
        <v>0</v>
      </c>
      <c r="W36" s="46">
        <f t="shared" si="35"/>
        <v>0</v>
      </c>
      <c r="X36" s="71">
        <f t="shared" si="36"/>
        <v>0</v>
      </c>
    </row>
    <row r="37" spans="1:24" ht="34.5" x14ac:dyDescent="0.35">
      <c r="A37" s="77"/>
      <c r="B37" s="31" t="s">
        <v>119</v>
      </c>
      <c r="C37" s="32" t="s">
        <v>120</v>
      </c>
      <c r="D37" s="40"/>
      <c r="E37" s="34">
        <v>62631</v>
      </c>
      <c r="F37" s="41">
        <v>0.1</v>
      </c>
      <c r="G37" s="41">
        <v>0.1</v>
      </c>
      <c r="H37" s="45">
        <v>62631</v>
      </c>
      <c r="I37" s="85"/>
      <c r="J37" s="46">
        <f t="shared" si="25"/>
        <v>0</v>
      </c>
      <c r="K37" s="46">
        <f t="shared" si="26"/>
        <v>0</v>
      </c>
      <c r="L37" s="71">
        <f t="shared" si="27"/>
        <v>0</v>
      </c>
      <c r="M37" s="85"/>
      <c r="N37" s="46">
        <f t="shared" si="28"/>
        <v>0</v>
      </c>
      <c r="O37" s="46">
        <f t="shared" si="29"/>
        <v>0</v>
      </c>
      <c r="P37" s="46">
        <f t="shared" si="30"/>
        <v>0</v>
      </c>
      <c r="Q37" s="85"/>
      <c r="R37" s="46">
        <f t="shared" si="31"/>
        <v>0</v>
      </c>
      <c r="S37" s="46">
        <f t="shared" si="32"/>
        <v>0</v>
      </c>
      <c r="T37" s="46">
        <f t="shared" si="33"/>
        <v>0</v>
      </c>
      <c r="U37" s="85"/>
      <c r="V37" s="46">
        <f t="shared" si="34"/>
        <v>0</v>
      </c>
      <c r="W37" s="46">
        <f t="shared" si="35"/>
        <v>0</v>
      </c>
      <c r="X37" s="71">
        <f t="shared" si="36"/>
        <v>0</v>
      </c>
    </row>
    <row r="38" spans="1:24" ht="27" x14ac:dyDescent="0.35">
      <c r="A38" s="77" t="s">
        <v>12</v>
      </c>
      <c r="B38" s="31" t="s">
        <v>121</v>
      </c>
      <c r="C38" s="32" t="s">
        <v>122</v>
      </c>
      <c r="D38" s="33" t="s">
        <v>36</v>
      </c>
      <c r="E38" s="34">
        <v>62711</v>
      </c>
      <c r="F38" s="35" t="s">
        <v>123</v>
      </c>
      <c r="G38" s="36">
        <v>59520</v>
      </c>
      <c r="H38" s="45">
        <v>62711</v>
      </c>
      <c r="I38" s="85"/>
      <c r="J38" s="46">
        <f t="shared" si="25"/>
        <v>0</v>
      </c>
      <c r="K38" s="46">
        <f t="shared" si="26"/>
        <v>0</v>
      </c>
      <c r="L38" s="71">
        <f t="shared" si="27"/>
        <v>0</v>
      </c>
      <c r="M38" s="85"/>
      <c r="N38" s="46">
        <f t="shared" si="28"/>
        <v>0</v>
      </c>
      <c r="O38" s="46">
        <f t="shared" si="29"/>
        <v>0</v>
      </c>
      <c r="P38" s="46">
        <f t="shared" si="30"/>
        <v>0</v>
      </c>
      <c r="Q38" s="85"/>
      <c r="R38" s="46">
        <f t="shared" si="31"/>
        <v>0</v>
      </c>
      <c r="S38" s="46">
        <f t="shared" si="32"/>
        <v>0</v>
      </c>
      <c r="T38" s="46">
        <f t="shared" si="33"/>
        <v>0</v>
      </c>
      <c r="U38" s="85"/>
      <c r="V38" s="46">
        <f t="shared" si="34"/>
        <v>0</v>
      </c>
      <c r="W38" s="46">
        <f t="shared" si="35"/>
        <v>0</v>
      </c>
      <c r="X38" s="71">
        <f t="shared" si="36"/>
        <v>0</v>
      </c>
    </row>
    <row r="39" spans="1:24" ht="27" x14ac:dyDescent="0.35">
      <c r="A39" s="77" t="s">
        <v>12</v>
      </c>
      <c r="B39" s="31" t="s">
        <v>124</v>
      </c>
      <c r="C39" s="32" t="s">
        <v>125</v>
      </c>
      <c r="D39" s="33" t="s">
        <v>36</v>
      </c>
      <c r="E39" s="34">
        <v>62712</v>
      </c>
      <c r="F39" s="35" t="s">
        <v>126</v>
      </c>
      <c r="G39" s="36">
        <v>124620</v>
      </c>
      <c r="H39" s="45">
        <v>62712</v>
      </c>
      <c r="I39" s="85"/>
      <c r="J39" s="46">
        <f t="shared" si="25"/>
        <v>0</v>
      </c>
      <c r="K39" s="46">
        <f t="shared" si="26"/>
        <v>0</v>
      </c>
      <c r="L39" s="71">
        <f t="shared" si="27"/>
        <v>0</v>
      </c>
      <c r="M39" s="85"/>
      <c r="N39" s="46">
        <f t="shared" si="28"/>
        <v>0</v>
      </c>
      <c r="O39" s="46">
        <f t="shared" si="29"/>
        <v>0</v>
      </c>
      <c r="P39" s="46">
        <f t="shared" si="30"/>
        <v>0</v>
      </c>
      <c r="Q39" s="85"/>
      <c r="R39" s="46">
        <f t="shared" si="31"/>
        <v>0</v>
      </c>
      <c r="S39" s="46">
        <f t="shared" si="32"/>
        <v>0</v>
      </c>
      <c r="T39" s="46">
        <f t="shared" si="33"/>
        <v>0</v>
      </c>
      <c r="U39" s="85"/>
      <c r="V39" s="46">
        <f t="shared" si="34"/>
        <v>0</v>
      </c>
      <c r="W39" s="46">
        <f t="shared" si="35"/>
        <v>0</v>
      </c>
      <c r="X39" s="71">
        <f t="shared" si="36"/>
        <v>0</v>
      </c>
    </row>
    <row r="40" spans="1:24" ht="27" x14ac:dyDescent="0.35">
      <c r="A40" s="77" t="s">
        <v>12</v>
      </c>
      <c r="B40" s="31" t="s">
        <v>127</v>
      </c>
      <c r="C40" s="32" t="s">
        <v>128</v>
      </c>
      <c r="D40" s="33" t="s">
        <v>36</v>
      </c>
      <c r="E40" s="34">
        <v>62713</v>
      </c>
      <c r="F40" s="35" t="s">
        <v>113</v>
      </c>
      <c r="G40" s="36">
        <v>199020</v>
      </c>
      <c r="H40" s="45">
        <v>62713</v>
      </c>
      <c r="I40" s="85"/>
      <c r="J40" s="46">
        <f t="shared" si="25"/>
        <v>0</v>
      </c>
      <c r="K40" s="46">
        <f t="shared" si="26"/>
        <v>0</v>
      </c>
      <c r="L40" s="71">
        <f t="shared" si="27"/>
        <v>0</v>
      </c>
      <c r="M40" s="85"/>
      <c r="N40" s="46">
        <f t="shared" si="28"/>
        <v>0</v>
      </c>
      <c r="O40" s="46">
        <f t="shared" si="29"/>
        <v>0</v>
      </c>
      <c r="P40" s="46">
        <f t="shared" si="30"/>
        <v>0</v>
      </c>
      <c r="Q40" s="85"/>
      <c r="R40" s="46">
        <f t="shared" si="31"/>
        <v>0</v>
      </c>
      <c r="S40" s="46">
        <f t="shared" si="32"/>
        <v>0</v>
      </c>
      <c r="T40" s="46">
        <f t="shared" si="33"/>
        <v>0</v>
      </c>
      <c r="U40" s="85"/>
      <c r="V40" s="46">
        <f t="shared" si="34"/>
        <v>0</v>
      </c>
      <c r="W40" s="46">
        <f t="shared" si="35"/>
        <v>0</v>
      </c>
      <c r="X40" s="71">
        <f t="shared" si="36"/>
        <v>0</v>
      </c>
    </row>
    <row r="41" spans="1:24" ht="27" x14ac:dyDescent="0.35">
      <c r="A41" s="77" t="s">
        <v>12</v>
      </c>
      <c r="B41" s="31" t="s">
        <v>129</v>
      </c>
      <c r="C41" s="32" t="s">
        <v>130</v>
      </c>
      <c r="D41" s="33" t="s">
        <v>36</v>
      </c>
      <c r="E41" s="34">
        <v>62714</v>
      </c>
      <c r="F41" s="35" t="s">
        <v>131</v>
      </c>
      <c r="G41" s="36">
        <v>297600</v>
      </c>
      <c r="H41" s="45">
        <v>62714</v>
      </c>
      <c r="I41" s="85"/>
      <c r="J41" s="46">
        <f t="shared" si="25"/>
        <v>0</v>
      </c>
      <c r="K41" s="46">
        <f t="shared" si="26"/>
        <v>0</v>
      </c>
      <c r="L41" s="71">
        <f t="shared" si="27"/>
        <v>0</v>
      </c>
      <c r="M41" s="85"/>
      <c r="N41" s="46">
        <f t="shared" si="28"/>
        <v>0</v>
      </c>
      <c r="O41" s="46">
        <f t="shared" si="29"/>
        <v>0</v>
      </c>
      <c r="P41" s="46">
        <f t="shared" si="30"/>
        <v>0</v>
      </c>
      <c r="Q41" s="85"/>
      <c r="R41" s="46">
        <f t="shared" si="31"/>
        <v>0</v>
      </c>
      <c r="S41" s="46">
        <f t="shared" si="32"/>
        <v>0</v>
      </c>
      <c r="T41" s="46">
        <f t="shared" si="33"/>
        <v>0</v>
      </c>
      <c r="U41" s="85"/>
      <c r="V41" s="46">
        <f t="shared" si="34"/>
        <v>0</v>
      </c>
      <c r="W41" s="46">
        <f t="shared" si="35"/>
        <v>0</v>
      </c>
      <c r="X41" s="71">
        <f t="shared" si="36"/>
        <v>0</v>
      </c>
    </row>
    <row r="42" spans="1:24" ht="27" x14ac:dyDescent="0.35">
      <c r="A42" s="77" t="s">
        <v>12</v>
      </c>
      <c r="B42" s="31" t="s">
        <v>132</v>
      </c>
      <c r="C42" s="32" t="s">
        <v>133</v>
      </c>
      <c r="D42" s="33" t="s">
        <v>36</v>
      </c>
      <c r="E42" s="34">
        <v>62715</v>
      </c>
      <c r="F42" s="35" t="s">
        <v>134</v>
      </c>
      <c r="G42" s="36">
        <v>386880</v>
      </c>
      <c r="H42" s="45">
        <v>62715</v>
      </c>
      <c r="I42" s="85"/>
      <c r="J42" s="46">
        <f t="shared" si="25"/>
        <v>0</v>
      </c>
      <c r="K42" s="46">
        <f t="shared" si="26"/>
        <v>0</v>
      </c>
      <c r="L42" s="71">
        <f t="shared" si="27"/>
        <v>0</v>
      </c>
      <c r="M42" s="85"/>
      <c r="N42" s="46">
        <f t="shared" si="28"/>
        <v>0</v>
      </c>
      <c r="O42" s="46">
        <f t="shared" si="29"/>
        <v>0</v>
      </c>
      <c r="P42" s="46">
        <f t="shared" si="30"/>
        <v>0</v>
      </c>
      <c r="Q42" s="85"/>
      <c r="R42" s="46">
        <f t="shared" si="31"/>
        <v>0</v>
      </c>
      <c r="S42" s="46">
        <f t="shared" si="32"/>
        <v>0</v>
      </c>
      <c r="T42" s="46">
        <f t="shared" si="33"/>
        <v>0</v>
      </c>
      <c r="U42" s="85"/>
      <c r="V42" s="46">
        <f t="shared" si="34"/>
        <v>0</v>
      </c>
      <c r="W42" s="46">
        <f t="shared" si="35"/>
        <v>0</v>
      </c>
      <c r="X42" s="71">
        <f t="shared" si="36"/>
        <v>0</v>
      </c>
    </row>
    <row r="43" spans="1:24" ht="27" x14ac:dyDescent="0.35">
      <c r="A43" s="77" t="s">
        <v>12</v>
      </c>
      <c r="B43" s="31" t="s">
        <v>135</v>
      </c>
      <c r="C43" s="32" t="s">
        <v>136</v>
      </c>
      <c r="D43" s="33" t="s">
        <v>36</v>
      </c>
      <c r="E43" s="34">
        <v>62716</v>
      </c>
      <c r="F43" s="35" t="s">
        <v>137</v>
      </c>
      <c r="G43" s="36">
        <v>386880</v>
      </c>
      <c r="H43" s="45">
        <v>62716</v>
      </c>
      <c r="I43" s="85"/>
      <c r="J43" s="46">
        <f t="shared" si="25"/>
        <v>0</v>
      </c>
      <c r="K43" s="46">
        <f t="shared" si="26"/>
        <v>0</v>
      </c>
      <c r="L43" s="71">
        <f t="shared" si="27"/>
        <v>0</v>
      </c>
      <c r="M43" s="85"/>
      <c r="N43" s="46">
        <f t="shared" si="28"/>
        <v>0</v>
      </c>
      <c r="O43" s="46">
        <f t="shared" si="29"/>
        <v>0</v>
      </c>
      <c r="P43" s="46">
        <f t="shared" si="30"/>
        <v>0</v>
      </c>
      <c r="Q43" s="85"/>
      <c r="R43" s="46">
        <f t="shared" si="31"/>
        <v>0</v>
      </c>
      <c r="S43" s="46">
        <f t="shared" si="32"/>
        <v>0</v>
      </c>
      <c r="T43" s="46">
        <f t="shared" si="33"/>
        <v>0</v>
      </c>
      <c r="U43" s="85"/>
      <c r="V43" s="46">
        <f t="shared" si="34"/>
        <v>0</v>
      </c>
      <c r="W43" s="46">
        <f t="shared" si="35"/>
        <v>0</v>
      </c>
      <c r="X43" s="71">
        <f t="shared" si="36"/>
        <v>0</v>
      </c>
    </row>
    <row r="44" spans="1:24" ht="21" x14ac:dyDescent="0.35">
      <c r="A44" s="77" t="s">
        <v>12</v>
      </c>
      <c r="B44" s="31" t="s">
        <v>39</v>
      </c>
      <c r="C44" s="32" t="s">
        <v>38</v>
      </c>
      <c r="D44" s="33" t="s">
        <v>36</v>
      </c>
      <c r="E44" s="34">
        <v>62717</v>
      </c>
      <c r="F44" s="35">
        <v>0</v>
      </c>
      <c r="G44" s="36">
        <v>595200</v>
      </c>
      <c r="H44" s="45">
        <v>62717</v>
      </c>
      <c r="I44" s="85"/>
      <c r="J44" s="46">
        <f t="shared" si="25"/>
        <v>0</v>
      </c>
      <c r="K44" s="46">
        <f t="shared" si="26"/>
        <v>0</v>
      </c>
      <c r="L44" s="71">
        <f t="shared" si="27"/>
        <v>0</v>
      </c>
      <c r="M44" s="85"/>
      <c r="N44" s="46">
        <f t="shared" si="28"/>
        <v>0</v>
      </c>
      <c r="O44" s="46">
        <f t="shared" si="29"/>
        <v>0</v>
      </c>
      <c r="P44" s="46">
        <f t="shared" si="30"/>
        <v>0</v>
      </c>
      <c r="Q44" s="85"/>
      <c r="R44" s="46">
        <f t="shared" si="31"/>
        <v>0</v>
      </c>
      <c r="S44" s="46">
        <f t="shared" si="32"/>
        <v>0</v>
      </c>
      <c r="T44" s="46">
        <f t="shared" si="33"/>
        <v>0</v>
      </c>
      <c r="U44" s="85"/>
      <c r="V44" s="46">
        <f t="shared" si="34"/>
        <v>0</v>
      </c>
      <c r="W44" s="46">
        <f t="shared" si="35"/>
        <v>0</v>
      </c>
      <c r="X44" s="71">
        <f t="shared" si="36"/>
        <v>0</v>
      </c>
    </row>
    <row r="45" spans="1:24" ht="23" x14ac:dyDescent="0.35">
      <c r="A45" s="77" t="s">
        <v>13</v>
      </c>
      <c r="B45" s="31" t="s">
        <v>138</v>
      </c>
      <c r="C45" s="32" t="s">
        <v>139</v>
      </c>
      <c r="D45" s="40"/>
      <c r="E45" s="34">
        <v>62721</v>
      </c>
      <c r="F45" s="41">
        <v>0.5</v>
      </c>
      <c r="G45" s="41">
        <v>0.5</v>
      </c>
      <c r="H45" s="45">
        <v>62721</v>
      </c>
      <c r="I45" s="85"/>
      <c r="J45" s="46">
        <f t="shared" si="25"/>
        <v>0</v>
      </c>
      <c r="K45" s="46">
        <f t="shared" si="26"/>
        <v>0</v>
      </c>
      <c r="L45" s="71">
        <f t="shared" si="27"/>
        <v>0</v>
      </c>
      <c r="M45" s="85"/>
      <c r="N45" s="46">
        <f t="shared" si="28"/>
        <v>0</v>
      </c>
      <c r="O45" s="46">
        <f t="shared" si="29"/>
        <v>0</v>
      </c>
      <c r="P45" s="46">
        <f t="shared" si="30"/>
        <v>0</v>
      </c>
      <c r="Q45" s="85"/>
      <c r="R45" s="46">
        <f t="shared" si="31"/>
        <v>0</v>
      </c>
      <c r="S45" s="46">
        <f t="shared" si="32"/>
        <v>0</v>
      </c>
      <c r="T45" s="46">
        <f t="shared" si="33"/>
        <v>0</v>
      </c>
      <c r="U45" s="85"/>
      <c r="V45" s="46">
        <f t="shared" si="34"/>
        <v>0</v>
      </c>
      <c r="W45" s="46">
        <f t="shared" si="35"/>
        <v>0</v>
      </c>
      <c r="X45" s="71">
        <f t="shared" si="36"/>
        <v>0</v>
      </c>
    </row>
    <row r="46" spans="1:24" ht="21" x14ac:dyDescent="0.35">
      <c r="A46" s="77" t="s">
        <v>14</v>
      </c>
      <c r="B46" s="31" t="s">
        <v>140</v>
      </c>
      <c r="C46" s="37" t="s">
        <v>76</v>
      </c>
      <c r="D46" s="33" t="s">
        <v>141</v>
      </c>
      <c r="E46" s="34">
        <v>62811</v>
      </c>
      <c r="F46" s="35" t="s">
        <v>142</v>
      </c>
      <c r="G46" s="36">
        <v>13950</v>
      </c>
      <c r="H46" s="45">
        <v>62811</v>
      </c>
      <c r="I46" s="85"/>
      <c r="J46" s="46">
        <f t="shared" si="25"/>
        <v>0</v>
      </c>
      <c r="K46" s="46">
        <f t="shared" si="26"/>
        <v>0</v>
      </c>
      <c r="L46" s="71">
        <f t="shared" si="27"/>
        <v>0</v>
      </c>
      <c r="M46" s="85"/>
      <c r="N46" s="46">
        <f t="shared" si="28"/>
        <v>0</v>
      </c>
      <c r="O46" s="46">
        <f t="shared" si="29"/>
        <v>0</v>
      </c>
      <c r="P46" s="46">
        <f t="shared" si="30"/>
        <v>0</v>
      </c>
      <c r="Q46" s="85"/>
      <c r="R46" s="46">
        <f t="shared" si="31"/>
        <v>0</v>
      </c>
      <c r="S46" s="46">
        <f t="shared" si="32"/>
        <v>0</v>
      </c>
      <c r="T46" s="46">
        <f t="shared" si="33"/>
        <v>0</v>
      </c>
      <c r="U46" s="85"/>
      <c r="V46" s="46">
        <f t="shared" si="34"/>
        <v>0</v>
      </c>
      <c r="W46" s="46">
        <f t="shared" si="35"/>
        <v>0</v>
      </c>
      <c r="X46" s="71">
        <f t="shared" si="36"/>
        <v>0</v>
      </c>
    </row>
    <row r="47" spans="1:24" ht="23" x14ac:dyDescent="0.35">
      <c r="A47" s="77" t="s">
        <v>14</v>
      </c>
      <c r="B47" s="31" t="s">
        <v>143</v>
      </c>
      <c r="C47" s="32" t="s">
        <v>79</v>
      </c>
      <c r="D47" s="33" t="s">
        <v>141</v>
      </c>
      <c r="E47" s="34">
        <v>62812</v>
      </c>
      <c r="F47" s="35" t="s">
        <v>144</v>
      </c>
      <c r="G47" s="36">
        <v>27900</v>
      </c>
      <c r="H47" s="45">
        <v>62812</v>
      </c>
      <c r="I47" s="85"/>
      <c r="J47" s="46">
        <f t="shared" si="25"/>
        <v>0</v>
      </c>
      <c r="K47" s="46">
        <f t="shared" si="26"/>
        <v>0</v>
      </c>
      <c r="L47" s="71">
        <f t="shared" si="27"/>
        <v>0</v>
      </c>
      <c r="M47" s="85"/>
      <c r="N47" s="46">
        <f t="shared" si="28"/>
        <v>0</v>
      </c>
      <c r="O47" s="46">
        <f t="shared" si="29"/>
        <v>0</v>
      </c>
      <c r="P47" s="46">
        <f t="shared" si="30"/>
        <v>0</v>
      </c>
      <c r="Q47" s="85"/>
      <c r="R47" s="46">
        <f t="shared" si="31"/>
        <v>0</v>
      </c>
      <c r="S47" s="46">
        <f t="shared" si="32"/>
        <v>0</v>
      </c>
      <c r="T47" s="46">
        <f t="shared" si="33"/>
        <v>0</v>
      </c>
      <c r="U47" s="85"/>
      <c r="V47" s="46">
        <f t="shared" si="34"/>
        <v>0</v>
      </c>
      <c r="W47" s="46">
        <f t="shared" si="35"/>
        <v>0</v>
      </c>
      <c r="X47" s="71">
        <f t="shared" si="36"/>
        <v>0</v>
      </c>
    </row>
    <row r="48" spans="1:24" ht="21" x14ac:dyDescent="0.35">
      <c r="A48" s="77" t="s">
        <v>14</v>
      </c>
      <c r="B48" s="31" t="s">
        <v>145</v>
      </c>
      <c r="C48" s="37" t="s">
        <v>82</v>
      </c>
      <c r="D48" s="33" t="s">
        <v>141</v>
      </c>
      <c r="E48" s="34">
        <v>62813</v>
      </c>
      <c r="F48" s="35" t="s">
        <v>146</v>
      </c>
      <c r="G48" s="36">
        <v>55800</v>
      </c>
      <c r="H48" s="45">
        <v>62813</v>
      </c>
      <c r="I48" s="85"/>
      <c r="J48" s="46">
        <f t="shared" si="25"/>
        <v>0</v>
      </c>
      <c r="K48" s="46">
        <f t="shared" si="26"/>
        <v>0</v>
      </c>
      <c r="L48" s="71">
        <f t="shared" si="27"/>
        <v>0</v>
      </c>
      <c r="M48" s="85"/>
      <c r="N48" s="46">
        <f t="shared" si="28"/>
        <v>0</v>
      </c>
      <c r="O48" s="46">
        <f t="shared" si="29"/>
        <v>0</v>
      </c>
      <c r="P48" s="46">
        <f t="shared" si="30"/>
        <v>0</v>
      </c>
      <c r="Q48" s="85"/>
      <c r="R48" s="46">
        <f t="shared" si="31"/>
        <v>0</v>
      </c>
      <c r="S48" s="46">
        <f t="shared" si="32"/>
        <v>0</v>
      </c>
      <c r="T48" s="46">
        <f t="shared" si="33"/>
        <v>0</v>
      </c>
      <c r="U48" s="85"/>
      <c r="V48" s="46">
        <f t="shared" si="34"/>
        <v>0</v>
      </c>
      <c r="W48" s="46">
        <f t="shared" si="35"/>
        <v>0</v>
      </c>
      <c r="X48" s="71">
        <f t="shared" si="36"/>
        <v>0</v>
      </c>
    </row>
    <row r="49" spans="1:24" ht="34.5" x14ac:dyDescent="0.35">
      <c r="A49" s="77" t="s">
        <v>15</v>
      </c>
      <c r="B49" s="31" t="s">
        <v>40</v>
      </c>
      <c r="C49" s="37" t="s">
        <v>41</v>
      </c>
      <c r="D49" s="33" t="s">
        <v>42</v>
      </c>
      <c r="E49" s="34">
        <v>62911</v>
      </c>
      <c r="F49" s="42">
        <v>0</v>
      </c>
      <c r="G49" s="42">
        <v>0.2</v>
      </c>
      <c r="H49" s="45"/>
      <c r="I49" s="85"/>
      <c r="J49" s="46">
        <f t="shared" si="25"/>
        <v>0</v>
      </c>
      <c r="K49" s="46">
        <f t="shared" si="26"/>
        <v>0</v>
      </c>
      <c r="L49" s="71">
        <f t="shared" si="27"/>
        <v>0</v>
      </c>
      <c r="M49" s="85"/>
      <c r="N49" s="46">
        <f t="shared" si="28"/>
        <v>0</v>
      </c>
      <c r="O49" s="46">
        <f t="shared" si="29"/>
        <v>0</v>
      </c>
      <c r="P49" s="46">
        <f t="shared" si="30"/>
        <v>0</v>
      </c>
      <c r="Q49" s="85"/>
      <c r="R49" s="46">
        <f t="shared" si="31"/>
        <v>0</v>
      </c>
      <c r="S49" s="46">
        <f t="shared" si="32"/>
        <v>0</v>
      </c>
      <c r="T49" s="46">
        <f t="shared" si="33"/>
        <v>0</v>
      </c>
      <c r="U49" s="85"/>
      <c r="V49" s="46">
        <f t="shared" si="34"/>
        <v>0</v>
      </c>
      <c r="W49" s="46">
        <f t="shared" si="35"/>
        <v>0</v>
      </c>
      <c r="X49" s="71">
        <f t="shared" si="36"/>
        <v>0</v>
      </c>
    </row>
    <row r="50" spans="1:24" ht="46" x14ac:dyDescent="0.35">
      <c r="A50" s="77" t="s">
        <v>15</v>
      </c>
      <c r="B50" s="31" t="s">
        <v>40</v>
      </c>
      <c r="C50" s="37" t="s">
        <v>147</v>
      </c>
      <c r="D50" s="33"/>
      <c r="E50" s="34">
        <v>62912</v>
      </c>
      <c r="F50" s="41">
        <v>0.1</v>
      </c>
      <c r="G50" s="41">
        <v>0.1</v>
      </c>
      <c r="H50" s="45"/>
      <c r="I50" s="85"/>
      <c r="J50" s="46">
        <f t="shared" si="25"/>
        <v>0</v>
      </c>
      <c r="K50" s="46">
        <f t="shared" si="26"/>
        <v>0</v>
      </c>
      <c r="L50" s="71">
        <f t="shared" si="27"/>
        <v>0</v>
      </c>
      <c r="M50" s="85"/>
      <c r="N50" s="46">
        <f t="shared" si="28"/>
        <v>0</v>
      </c>
      <c r="O50" s="46">
        <f t="shared" si="29"/>
        <v>0</v>
      </c>
      <c r="P50" s="46">
        <f t="shared" si="30"/>
        <v>0</v>
      </c>
      <c r="Q50" s="85"/>
      <c r="R50" s="46">
        <f t="shared" si="31"/>
        <v>0</v>
      </c>
      <c r="S50" s="46">
        <f t="shared" si="32"/>
        <v>0</v>
      </c>
      <c r="T50" s="46">
        <f t="shared" si="33"/>
        <v>0</v>
      </c>
      <c r="U50" s="85"/>
      <c r="V50" s="46">
        <f t="shared" si="34"/>
        <v>0</v>
      </c>
      <c r="W50" s="46">
        <f t="shared" si="35"/>
        <v>0</v>
      </c>
      <c r="X50" s="71">
        <f t="shared" si="36"/>
        <v>0</v>
      </c>
    </row>
    <row r="51" spans="1:24" ht="69" x14ac:dyDescent="0.35">
      <c r="A51" s="77" t="s">
        <v>15</v>
      </c>
      <c r="B51" s="31" t="s">
        <v>148</v>
      </c>
      <c r="C51" s="32" t="s">
        <v>149</v>
      </c>
      <c r="D51" s="33" t="s">
        <v>57</v>
      </c>
      <c r="E51" s="34">
        <v>62921</v>
      </c>
      <c r="F51" s="35" t="s">
        <v>58</v>
      </c>
      <c r="G51" s="35">
        <v>930</v>
      </c>
      <c r="H51" s="45">
        <v>62921</v>
      </c>
      <c r="I51" s="85"/>
      <c r="J51" s="46">
        <f t="shared" si="25"/>
        <v>0</v>
      </c>
      <c r="K51" s="46">
        <f t="shared" si="26"/>
        <v>0</v>
      </c>
      <c r="L51" s="71">
        <f t="shared" si="27"/>
        <v>0</v>
      </c>
      <c r="M51" s="85"/>
      <c r="N51" s="46">
        <f t="shared" si="28"/>
        <v>0</v>
      </c>
      <c r="O51" s="46">
        <f t="shared" si="29"/>
        <v>0</v>
      </c>
      <c r="P51" s="46">
        <f t="shared" si="30"/>
        <v>0</v>
      </c>
      <c r="Q51" s="85"/>
      <c r="R51" s="46">
        <f t="shared" si="31"/>
        <v>0</v>
      </c>
      <c r="S51" s="46">
        <f t="shared" si="32"/>
        <v>0</v>
      </c>
      <c r="T51" s="46">
        <f t="shared" si="33"/>
        <v>0</v>
      </c>
      <c r="U51" s="85"/>
      <c r="V51" s="46">
        <f t="shared" si="34"/>
        <v>0</v>
      </c>
      <c r="W51" s="46">
        <f t="shared" si="35"/>
        <v>0</v>
      </c>
      <c r="X51" s="71">
        <f t="shared" si="36"/>
        <v>0</v>
      </c>
    </row>
    <row r="52" spans="1:24" ht="46" x14ac:dyDescent="0.35">
      <c r="A52" s="77" t="s">
        <v>15</v>
      </c>
      <c r="B52" s="31" t="s">
        <v>150</v>
      </c>
      <c r="C52" s="32" t="s">
        <v>151</v>
      </c>
      <c r="D52" s="40"/>
      <c r="E52" s="34">
        <v>62931</v>
      </c>
      <c r="F52" s="41">
        <v>0.1</v>
      </c>
      <c r="G52" s="41">
        <v>0.1</v>
      </c>
      <c r="H52" s="45">
        <v>62931</v>
      </c>
      <c r="I52" s="85"/>
      <c r="J52" s="46">
        <f t="shared" si="25"/>
        <v>0</v>
      </c>
      <c r="K52" s="46">
        <f t="shared" si="26"/>
        <v>0</v>
      </c>
      <c r="L52" s="71">
        <f t="shared" si="27"/>
        <v>0</v>
      </c>
      <c r="M52" s="85"/>
      <c r="N52" s="46">
        <f t="shared" si="28"/>
        <v>0</v>
      </c>
      <c r="O52" s="46">
        <f t="shared" si="29"/>
        <v>0</v>
      </c>
      <c r="P52" s="46">
        <f t="shared" si="30"/>
        <v>0</v>
      </c>
      <c r="Q52" s="85"/>
      <c r="R52" s="46">
        <f t="shared" si="31"/>
        <v>0</v>
      </c>
      <c r="S52" s="46">
        <f t="shared" si="32"/>
        <v>0</v>
      </c>
      <c r="T52" s="46">
        <f t="shared" si="33"/>
        <v>0</v>
      </c>
      <c r="U52" s="85"/>
      <c r="V52" s="46">
        <f t="shared" si="34"/>
        <v>0</v>
      </c>
      <c r="W52" s="46">
        <f t="shared" si="35"/>
        <v>0</v>
      </c>
      <c r="X52" s="71">
        <f t="shared" si="36"/>
        <v>0</v>
      </c>
    </row>
    <row r="53" spans="1:24" ht="46" x14ac:dyDescent="0.35">
      <c r="A53" s="77" t="s">
        <v>15</v>
      </c>
      <c r="B53" s="31" t="s">
        <v>152</v>
      </c>
      <c r="C53" s="32" t="s">
        <v>153</v>
      </c>
      <c r="D53" s="40"/>
      <c r="E53" s="34">
        <v>62932</v>
      </c>
      <c r="F53" s="41">
        <v>0.1</v>
      </c>
      <c r="G53" s="41">
        <v>0.1</v>
      </c>
      <c r="H53" s="45">
        <v>62932</v>
      </c>
      <c r="I53" s="85"/>
      <c r="J53" s="46">
        <f>F53*I53</f>
        <v>0</v>
      </c>
      <c r="K53" s="46">
        <f>G53*I53</f>
        <v>0</v>
      </c>
      <c r="L53" s="71">
        <f t="shared" si="27"/>
        <v>0</v>
      </c>
      <c r="M53" s="85"/>
      <c r="N53" s="46">
        <f t="shared" si="28"/>
        <v>0</v>
      </c>
      <c r="O53" s="46">
        <f t="shared" si="29"/>
        <v>0</v>
      </c>
      <c r="P53" s="46">
        <f t="shared" si="30"/>
        <v>0</v>
      </c>
      <c r="Q53" s="85"/>
      <c r="R53" s="46">
        <f t="shared" si="31"/>
        <v>0</v>
      </c>
      <c r="S53" s="46">
        <f t="shared" si="32"/>
        <v>0</v>
      </c>
      <c r="T53" s="46">
        <f t="shared" si="33"/>
        <v>0</v>
      </c>
      <c r="U53" s="85"/>
      <c r="V53" s="46">
        <f t="shared" si="34"/>
        <v>0</v>
      </c>
      <c r="W53" s="46">
        <f t="shared" si="35"/>
        <v>0</v>
      </c>
      <c r="X53" s="71">
        <f t="shared" si="36"/>
        <v>0</v>
      </c>
    </row>
    <row r="54" spans="1:24" ht="46.5" x14ac:dyDescent="0.35">
      <c r="A54" s="77" t="s">
        <v>16</v>
      </c>
      <c r="B54" s="31" t="s">
        <v>154</v>
      </c>
      <c r="C54" s="32" t="s">
        <v>155</v>
      </c>
      <c r="D54" s="40"/>
      <c r="E54" s="34">
        <v>621021</v>
      </c>
      <c r="F54" s="41">
        <v>0.2</v>
      </c>
      <c r="G54" s="41">
        <v>0.1</v>
      </c>
      <c r="H54" s="45">
        <v>621011</v>
      </c>
      <c r="I54" s="86"/>
      <c r="J54" s="46">
        <f>SUM(J12:J48)*0.2</f>
        <v>0</v>
      </c>
      <c r="K54" s="46">
        <f>SUM(K12:K53)*0.1</f>
        <v>0</v>
      </c>
      <c r="L54" s="71">
        <f t="shared" si="27"/>
        <v>0</v>
      </c>
      <c r="M54" s="86"/>
      <c r="N54" s="46">
        <v>0</v>
      </c>
      <c r="O54" s="46">
        <v>0</v>
      </c>
      <c r="P54" s="46">
        <f t="shared" si="30"/>
        <v>0</v>
      </c>
      <c r="Q54" s="86"/>
      <c r="R54" s="46">
        <f>SUM(R12:R48)*0.2</f>
        <v>0</v>
      </c>
      <c r="S54" s="46">
        <f>SUM(S12:S53)*0.1</f>
        <v>0</v>
      </c>
      <c r="T54" s="46">
        <f t="shared" si="33"/>
        <v>0</v>
      </c>
      <c r="U54" s="86"/>
      <c r="V54" s="46">
        <f>SUM(V12:V48)*0.2</f>
        <v>0</v>
      </c>
      <c r="W54" s="46">
        <f>SUM(W12:W53)*0.1</f>
        <v>0</v>
      </c>
      <c r="X54" s="71">
        <f t="shared" si="36"/>
        <v>0</v>
      </c>
    </row>
    <row r="55" spans="1:24" ht="46.5" x14ac:dyDescent="0.35">
      <c r="A55" s="77" t="s">
        <v>17</v>
      </c>
      <c r="B55" s="31" t="s">
        <v>156</v>
      </c>
      <c r="C55" s="32" t="s">
        <v>157</v>
      </c>
      <c r="D55" s="40"/>
      <c r="E55" s="34">
        <v>621011</v>
      </c>
      <c r="F55" s="41">
        <v>0.4</v>
      </c>
      <c r="G55" s="41">
        <v>0.4</v>
      </c>
      <c r="H55" s="45">
        <v>621021</v>
      </c>
      <c r="I55" s="86"/>
      <c r="J55" s="46">
        <f t="shared" si="25"/>
        <v>0</v>
      </c>
      <c r="K55" s="46">
        <f t="shared" si="26"/>
        <v>0</v>
      </c>
      <c r="L55" s="71">
        <f t="shared" si="27"/>
        <v>0</v>
      </c>
      <c r="M55" s="86"/>
      <c r="N55" s="46">
        <f t="shared" si="28"/>
        <v>0</v>
      </c>
      <c r="O55" s="46">
        <f t="shared" si="29"/>
        <v>0</v>
      </c>
      <c r="P55" s="46">
        <f t="shared" si="30"/>
        <v>0</v>
      </c>
      <c r="Q55" s="86"/>
      <c r="R55" s="46">
        <f t="shared" si="31"/>
        <v>0</v>
      </c>
      <c r="S55" s="46">
        <f t="shared" si="32"/>
        <v>0</v>
      </c>
      <c r="T55" s="46">
        <f t="shared" si="33"/>
        <v>0</v>
      </c>
      <c r="U55" s="86"/>
      <c r="V55" s="46">
        <f>SUM(V12:V48)*0.4</f>
        <v>0</v>
      </c>
      <c r="W55" s="46">
        <f>SUM(W12:W48)*0.4</f>
        <v>0</v>
      </c>
      <c r="X55" s="71">
        <f t="shared" si="36"/>
        <v>0</v>
      </c>
    </row>
    <row r="56" spans="1:24" ht="21" x14ac:dyDescent="0.35">
      <c r="A56" s="77" t="s">
        <v>18</v>
      </c>
      <c r="B56" s="31" t="s">
        <v>158</v>
      </c>
      <c r="C56" s="37" t="s">
        <v>73</v>
      </c>
      <c r="D56" s="33" t="s">
        <v>61</v>
      </c>
      <c r="E56" s="34">
        <v>621031</v>
      </c>
      <c r="F56" s="35" t="s">
        <v>74</v>
      </c>
      <c r="G56" s="36">
        <v>13950</v>
      </c>
      <c r="H56" s="45">
        <v>621031</v>
      </c>
      <c r="I56" s="85"/>
      <c r="J56" s="46">
        <f t="shared" si="25"/>
        <v>0</v>
      </c>
      <c r="K56" s="46">
        <f t="shared" si="26"/>
        <v>0</v>
      </c>
      <c r="L56" s="71">
        <f t="shared" si="27"/>
        <v>0</v>
      </c>
      <c r="M56" s="85"/>
      <c r="N56" s="46">
        <f t="shared" si="28"/>
        <v>0</v>
      </c>
      <c r="O56" s="46">
        <f t="shared" si="29"/>
        <v>0</v>
      </c>
      <c r="P56" s="46">
        <f t="shared" si="30"/>
        <v>0</v>
      </c>
      <c r="Q56" s="85"/>
      <c r="R56" s="46">
        <f t="shared" si="31"/>
        <v>0</v>
      </c>
      <c r="S56" s="46">
        <f t="shared" si="32"/>
        <v>0</v>
      </c>
      <c r="T56" s="46">
        <f t="shared" si="33"/>
        <v>0</v>
      </c>
      <c r="U56" s="85"/>
      <c r="V56" s="46">
        <f t="shared" si="34"/>
        <v>0</v>
      </c>
      <c r="W56" s="46">
        <f t="shared" si="35"/>
        <v>0</v>
      </c>
      <c r="X56" s="71">
        <f t="shared" si="36"/>
        <v>0</v>
      </c>
    </row>
    <row r="57" spans="1:24" ht="21" x14ac:dyDescent="0.35">
      <c r="A57" s="77" t="s">
        <v>18</v>
      </c>
      <c r="B57" s="31" t="s">
        <v>159</v>
      </c>
      <c r="C57" s="37" t="s">
        <v>76</v>
      </c>
      <c r="D57" s="33" t="s">
        <v>61</v>
      </c>
      <c r="E57" s="34">
        <v>621032</v>
      </c>
      <c r="F57" s="35" t="s">
        <v>160</v>
      </c>
      <c r="G57" s="36">
        <v>18600</v>
      </c>
      <c r="H57" s="45">
        <v>621032</v>
      </c>
      <c r="I57" s="85"/>
      <c r="J57" s="46">
        <f t="shared" si="25"/>
        <v>0</v>
      </c>
      <c r="K57" s="46">
        <f t="shared" si="26"/>
        <v>0</v>
      </c>
      <c r="L57" s="71">
        <f t="shared" si="27"/>
        <v>0</v>
      </c>
      <c r="M57" s="85"/>
      <c r="N57" s="46">
        <f t="shared" si="28"/>
        <v>0</v>
      </c>
      <c r="O57" s="46">
        <f t="shared" si="29"/>
        <v>0</v>
      </c>
      <c r="P57" s="46">
        <f t="shared" si="30"/>
        <v>0</v>
      </c>
      <c r="Q57" s="85"/>
      <c r="R57" s="46">
        <f t="shared" si="31"/>
        <v>0</v>
      </c>
      <c r="S57" s="46">
        <f t="shared" si="32"/>
        <v>0</v>
      </c>
      <c r="T57" s="46">
        <f t="shared" si="33"/>
        <v>0</v>
      </c>
      <c r="U57" s="85"/>
      <c r="V57" s="46">
        <f t="shared" si="34"/>
        <v>0</v>
      </c>
      <c r="W57" s="46">
        <f t="shared" si="35"/>
        <v>0</v>
      </c>
      <c r="X57" s="71">
        <f t="shared" si="36"/>
        <v>0</v>
      </c>
    </row>
    <row r="58" spans="1:24" ht="23" x14ac:dyDescent="0.35">
      <c r="A58" s="77" t="s">
        <v>18</v>
      </c>
      <c r="B58" s="31" t="s">
        <v>161</v>
      </c>
      <c r="C58" s="32" t="s">
        <v>79</v>
      </c>
      <c r="D58" s="33" t="s">
        <v>61</v>
      </c>
      <c r="E58" s="34">
        <v>621033</v>
      </c>
      <c r="F58" s="35" t="s">
        <v>85</v>
      </c>
      <c r="G58" s="36">
        <v>23250</v>
      </c>
      <c r="H58" s="45">
        <v>621033</v>
      </c>
      <c r="I58" s="85"/>
      <c r="J58" s="46">
        <f t="shared" si="25"/>
        <v>0</v>
      </c>
      <c r="K58" s="46">
        <f t="shared" si="26"/>
        <v>0</v>
      </c>
      <c r="L58" s="71">
        <f t="shared" si="27"/>
        <v>0</v>
      </c>
      <c r="M58" s="85"/>
      <c r="N58" s="46">
        <f t="shared" si="28"/>
        <v>0</v>
      </c>
      <c r="O58" s="46">
        <f t="shared" si="29"/>
        <v>0</v>
      </c>
      <c r="P58" s="46">
        <f t="shared" si="30"/>
        <v>0</v>
      </c>
      <c r="Q58" s="85"/>
      <c r="R58" s="46">
        <f t="shared" si="31"/>
        <v>0</v>
      </c>
      <c r="S58" s="46">
        <f t="shared" si="32"/>
        <v>0</v>
      </c>
      <c r="T58" s="46">
        <f t="shared" si="33"/>
        <v>0</v>
      </c>
      <c r="U58" s="85"/>
      <c r="V58" s="46">
        <f t="shared" si="34"/>
        <v>0</v>
      </c>
      <c r="W58" s="46">
        <f t="shared" si="35"/>
        <v>0</v>
      </c>
      <c r="X58" s="71">
        <f t="shared" si="36"/>
        <v>0</v>
      </c>
    </row>
    <row r="59" spans="1:24" ht="21" x14ac:dyDescent="0.35">
      <c r="A59" s="77" t="s">
        <v>18</v>
      </c>
      <c r="B59" s="31" t="s">
        <v>162</v>
      </c>
      <c r="C59" s="37" t="s">
        <v>82</v>
      </c>
      <c r="D59" s="33" t="s">
        <v>61</v>
      </c>
      <c r="E59" s="34">
        <v>621034</v>
      </c>
      <c r="F59" s="35" t="s">
        <v>83</v>
      </c>
      <c r="G59" s="36">
        <v>37200</v>
      </c>
      <c r="H59" s="45">
        <v>621034</v>
      </c>
      <c r="I59" s="85"/>
      <c r="J59" s="46">
        <f t="shared" si="25"/>
        <v>0</v>
      </c>
      <c r="K59" s="46">
        <f t="shared" si="26"/>
        <v>0</v>
      </c>
      <c r="L59" s="71">
        <f t="shared" si="27"/>
        <v>0</v>
      </c>
      <c r="M59" s="85"/>
      <c r="N59" s="46">
        <f t="shared" si="28"/>
        <v>0</v>
      </c>
      <c r="O59" s="46">
        <f t="shared" si="29"/>
        <v>0</v>
      </c>
      <c r="P59" s="46">
        <f t="shared" si="30"/>
        <v>0</v>
      </c>
      <c r="Q59" s="85"/>
      <c r="R59" s="46">
        <f t="shared" si="31"/>
        <v>0</v>
      </c>
      <c r="S59" s="46">
        <f t="shared" si="32"/>
        <v>0</v>
      </c>
      <c r="T59" s="46">
        <f t="shared" si="33"/>
        <v>0</v>
      </c>
      <c r="U59" s="85"/>
      <c r="V59" s="46">
        <f t="shared" si="34"/>
        <v>0</v>
      </c>
      <c r="W59" s="46">
        <f t="shared" si="35"/>
        <v>0</v>
      </c>
      <c r="X59" s="71">
        <f t="shared" si="36"/>
        <v>0</v>
      </c>
    </row>
    <row r="60" spans="1:24" ht="42" x14ac:dyDescent="0.35">
      <c r="A60" s="77" t="s">
        <v>19</v>
      </c>
      <c r="B60" s="31" t="s">
        <v>163</v>
      </c>
      <c r="C60" s="37" t="s">
        <v>76</v>
      </c>
      <c r="D60" s="33" t="s">
        <v>36</v>
      </c>
      <c r="E60" s="34">
        <v>621111</v>
      </c>
      <c r="F60" s="35" t="s">
        <v>83</v>
      </c>
      <c r="G60" s="36">
        <v>37200</v>
      </c>
      <c r="H60" s="45">
        <v>621111</v>
      </c>
      <c r="I60" s="85"/>
      <c r="J60" s="46">
        <f t="shared" si="25"/>
        <v>0</v>
      </c>
      <c r="K60" s="46">
        <f t="shared" si="26"/>
        <v>0</v>
      </c>
      <c r="L60" s="71">
        <f t="shared" si="27"/>
        <v>0</v>
      </c>
      <c r="M60" s="85"/>
      <c r="N60" s="46">
        <f t="shared" si="28"/>
        <v>0</v>
      </c>
      <c r="O60" s="46">
        <f t="shared" si="29"/>
        <v>0</v>
      </c>
      <c r="P60" s="46">
        <f t="shared" si="30"/>
        <v>0</v>
      </c>
      <c r="Q60" s="85"/>
      <c r="R60" s="46">
        <f t="shared" si="31"/>
        <v>0</v>
      </c>
      <c r="S60" s="46">
        <f t="shared" si="32"/>
        <v>0</v>
      </c>
      <c r="T60" s="46">
        <f t="shared" si="33"/>
        <v>0</v>
      </c>
      <c r="U60" s="85"/>
      <c r="V60" s="46">
        <f t="shared" si="34"/>
        <v>0</v>
      </c>
      <c r="W60" s="46">
        <f t="shared" si="35"/>
        <v>0</v>
      </c>
      <c r="X60" s="71">
        <f t="shared" si="36"/>
        <v>0</v>
      </c>
    </row>
    <row r="61" spans="1:24" ht="42" x14ac:dyDescent="0.35">
      <c r="A61" s="77" t="s">
        <v>19</v>
      </c>
      <c r="B61" s="31" t="s">
        <v>164</v>
      </c>
      <c r="C61" s="32" t="s">
        <v>79</v>
      </c>
      <c r="D61" s="33" t="s">
        <v>36</v>
      </c>
      <c r="E61" s="34">
        <v>621112</v>
      </c>
      <c r="F61" s="35" t="s">
        <v>88</v>
      </c>
      <c r="G61" s="36">
        <v>46500</v>
      </c>
      <c r="H61" s="45">
        <v>621112</v>
      </c>
      <c r="I61" s="85"/>
      <c r="J61" s="46">
        <f t="shared" si="25"/>
        <v>0</v>
      </c>
      <c r="K61" s="46">
        <f t="shared" si="26"/>
        <v>0</v>
      </c>
      <c r="L61" s="71">
        <f t="shared" si="27"/>
        <v>0</v>
      </c>
      <c r="M61" s="85"/>
      <c r="N61" s="46">
        <f t="shared" si="28"/>
        <v>0</v>
      </c>
      <c r="O61" s="46">
        <f t="shared" si="29"/>
        <v>0</v>
      </c>
      <c r="P61" s="46">
        <f t="shared" si="30"/>
        <v>0</v>
      </c>
      <c r="Q61" s="85"/>
      <c r="R61" s="46">
        <f t="shared" si="31"/>
        <v>0</v>
      </c>
      <c r="S61" s="46">
        <f t="shared" si="32"/>
        <v>0</v>
      </c>
      <c r="T61" s="46">
        <f t="shared" si="33"/>
        <v>0</v>
      </c>
      <c r="U61" s="85"/>
      <c r="V61" s="46">
        <f t="shared" si="34"/>
        <v>0</v>
      </c>
      <c r="W61" s="46">
        <f t="shared" si="35"/>
        <v>0</v>
      </c>
      <c r="X61" s="71">
        <f t="shared" si="36"/>
        <v>0</v>
      </c>
    </row>
    <row r="62" spans="1:24" ht="42" x14ac:dyDescent="0.35">
      <c r="A62" s="77" t="s">
        <v>19</v>
      </c>
      <c r="B62" s="31" t="s">
        <v>165</v>
      </c>
      <c r="C62" s="37" t="s">
        <v>82</v>
      </c>
      <c r="D62" s="33" t="s">
        <v>36</v>
      </c>
      <c r="E62" s="34">
        <v>621113</v>
      </c>
      <c r="F62" s="35" t="s">
        <v>90</v>
      </c>
      <c r="G62" s="36">
        <v>74400</v>
      </c>
      <c r="H62" s="45">
        <v>621113</v>
      </c>
      <c r="I62" s="85"/>
      <c r="J62" s="46">
        <f t="shared" si="25"/>
        <v>0</v>
      </c>
      <c r="K62" s="46">
        <f t="shared" si="26"/>
        <v>0</v>
      </c>
      <c r="L62" s="71">
        <f t="shared" si="27"/>
        <v>0</v>
      </c>
      <c r="M62" s="85"/>
      <c r="N62" s="46">
        <f t="shared" si="28"/>
        <v>0</v>
      </c>
      <c r="O62" s="46">
        <f t="shared" si="29"/>
        <v>0</v>
      </c>
      <c r="P62" s="46">
        <f t="shared" si="30"/>
        <v>0</v>
      </c>
      <c r="Q62" s="85"/>
      <c r="R62" s="46">
        <f t="shared" si="31"/>
        <v>0</v>
      </c>
      <c r="S62" s="46">
        <f t="shared" si="32"/>
        <v>0</v>
      </c>
      <c r="T62" s="46">
        <f t="shared" si="33"/>
        <v>0</v>
      </c>
      <c r="U62" s="85"/>
      <c r="V62" s="46">
        <f t="shared" si="34"/>
        <v>0</v>
      </c>
      <c r="W62" s="46">
        <f t="shared" si="35"/>
        <v>0</v>
      </c>
      <c r="X62" s="71">
        <f t="shared" si="36"/>
        <v>0</v>
      </c>
    </row>
    <row r="63" spans="1:24" x14ac:dyDescent="0.35">
      <c r="A63" s="77" t="s">
        <v>20</v>
      </c>
      <c r="B63" s="31" t="s">
        <v>166</v>
      </c>
      <c r="C63" s="37" t="s">
        <v>82</v>
      </c>
      <c r="D63" s="33" t="s">
        <v>36</v>
      </c>
      <c r="E63" s="34">
        <v>621211</v>
      </c>
      <c r="F63" s="35" t="s">
        <v>90</v>
      </c>
      <c r="G63" s="36">
        <v>74400</v>
      </c>
      <c r="H63" s="45">
        <v>621211</v>
      </c>
      <c r="I63" s="85"/>
      <c r="J63" s="46">
        <f t="shared" si="25"/>
        <v>0</v>
      </c>
      <c r="K63" s="46">
        <f t="shared" si="26"/>
        <v>0</v>
      </c>
      <c r="L63" s="71">
        <f t="shared" si="27"/>
        <v>0</v>
      </c>
      <c r="M63" s="85"/>
      <c r="N63" s="46">
        <f t="shared" si="28"/>
        <v>0</v>
      </c>
      <c r="O63" s="46">
        <f t="shared" si="29"/>
        <v>0</v>
      </c>
      <c r="P63" s="46">
        <f t="shared" si="30"/>
        <v>0</v>
      </c>
      <c r="Q63" s="85"/>
      <c r="R63" s="46">
        <f t="shared" si="31"/>
        <v>0</v>
      </c>
      <c r="S63" s="46">
        <f t="shared" si="32"/>
        <v>0</v>
      </c>
      <c r="T63" s="46">
        <f t="shared" si="33"/>
        <v>0</v>
      </c>
      <c r="U63" s="85"/>
      <c r="V63" s="46">
        <f t="shared" si="34"/>
        <v>0</v>
      </c>
      <c r="W63" s="46">
        <f t="shared" si="35"/>
        <v>0</v>
      </c>
      <c r="X63" s="71">
        <f t="shared" si="36"/>
        <v>0</v>
      </c>
    </row>
    <row r="64" spans="1:24" x14ac:dyDescent="0.35">
      <c r="A64" s="77" t="s">
        <v>21</v>
      </c>
      <c r="B64" s="31" t="s">
        <v>167</v>
      </c>
      <c r="C64" s="37" t="s">
        <v>76</v>
      </c>
      <c r="D64" s="33" t="s">
        <v>36</v>
      </c>
      <c r="E64" s="34">
        <v>621311</v>
      </c>
      <c r="F64" s="35" t="s">
        <v>90</v>
      </c>
      <c r="G64" s="36">
        <v>74400</v>
      </c>
      <c r="H64" s="45">
        <v>621311</v>
      </c>
      <c r="I64" s="85"/>
      <c r="J64" s="46">
        <f t="shared" si="25"/>
        <v>0</v>
      </c>
      <c r="K64" s="46">
        <f t="shared" si="26"/>
        <v>0</v>
      </c>
      <c r="L64" s="71">
        <f t="shared" si="27"/>
        <v>0</v>
      </c>
      <c r="M64" s="85"/>
      <c r="N64" s="46">
        <f t="shared" si="28"/>
        <v>0</v>
      </c>
      <c r="O64" s="46">
        <f t="shared" si="29"/>
        <v>0</v>
      </c>
      <c r="P64" s="46">
        <f t="shared" si="30"/>
        <v>0</v>
      </c>
      <c r="Q64" s="85"/>
      <c r="R64" s="46">
        <f t="shared" si="31"/>
        <v>0</v>
      </c>
      <c r="S64" s="46">
        <f t="shared" si="32"/>
        <v>0</v>
      </c>
      <c r="T64" s="46">
        <f t="shared" si="33"/>
        <v>0</v>
      </c>
      <c r="U64" s="85"/>
      <c r="V64" s="46">
        <f t="shared" si="34"/>
        <v>0</v>
      </c>
      <c r="W64" s="46">
        <f t="shared" si="35"/>
        <v>0</v>
      </c>
      <c r="X64" s="71">
        <f t="shared" si="36"/>
        <v>0</v>
      </c>
    </row>
    <row r="65" spans="1:24" ht="23" x14ac:dyDescent="0.35">
      <c r="A65" s="77" t="s">
        <v>21</v>
      </c>
      <c r="B65" s="31" t="s">
        <v>168</v>
      </c>
      <c r="C65" s="32" t="s">
        <v>79</v>
      </c>
      <c r="D65" s="33" t="s">
        <v>36</v>
      </c>
      <c r="E65" s="34">
        <v>621312</v>
      </c>
      <c r="F65" s="35" t="s">
        <v>169</v>
      </c>
      <c r="G65" s="36">
        <v>93000</v>
      </c>
      <c r="H65" s="45">
        <v>621312</v>
      </c>
      <c r="I65" s="85"/>
      <c r="J65" s="46">
        <f t="shared" si="25"/>
        <v>0</v>
      </c>
      <c r="K65" s="46">
        <f t="shared" si="26"/>
        <v>0</v>
      </c>
      <c r="L65" s="71">
        <f t="shared" si="27"/>
        <v>0</v>
      </c>
      <c r="M65" s="85"/>
      <c r="N65" s="46">
        <f t="shared" si="28"/>
        <v>0</v>
      </c>
      <c r="O65" s="46">
        <f t="shared" si="29"/>
        <v>0</v>
      </c>
      <c r="P65" s="46">
        <f t="shared" si="30"/>
        <v>0</v>
      </c>
      <c r="Q65" s="85"/>
      <c r="R65" s="46">
        <f t="shared" si="31"/>
        <v>0</v>
      </c>
      <c r="S65" s="46">
        <f t="shared" si="32"/>
        <v>0</v>
      </c>
      <c r="T65" s="46">
        <f t="shared" si="33"/>
        <v>0</v>
      </c>
      <c r="U65" s="85"/>
      <c r="V65" s="46">
        <f t="shared" si="34"/>
        <v>0</v>
      </c>
      <c r="W65" s="46">
        <f t="shared" si="35"/>
        <v>0</v>
      </c>
      <c r="X65" s="71">
        <f t="shared" si="36"/>
        <v>0</v>
      </c>
    </row>
    <row r="66" spans="1:24" x14ac:dyDescent="0.35">
      <c r="A66" s="77" t="s">
        <v>21</v>
      </c>
      <c r="B66" s="31" t="s">
        <v>170</v>
      </c>
      <c r="C66" s="37" t="s">
        <v>82</v>
      </c>
      <c r="D66" s="33" t="s">
        <v>36</v>
      </c>
      <c r="E66" s="34">
        <v>621313</v>
      </c>
      <c r="F66" s="35" t="s">
        <v>171</v>
      </c>
      <c r="G66" s="36">
        <v>148800</v>
      </c>
      <c r="H66" s="45">
        <v>621313</v>
      </c>
      <c r="I66" s="85"/>
      <c r="J66" s="46">
        <f t="shared" si="25"/>
        <v>0</v>
      </c>
      <c r="K66" s="46">
        <f t="shared" si="26"/>
        <v>0</v>
      </c>
      <c r="L66" s="71">
        <f t="shared" si="27"/>
        <v>0</v>
      </c>
      <c r="M66" s="85"/>
      <c r="N66" s="46">
        <f t="shared" si="28"/>
        <v>0</v>
      </c>
      <c r="O66" s="46">
        <f t="shared" si="29"/>
        <v>0</v>
      </c>
      <c r="P66" s="46">
        <f t="shared" si="30"/>
        <v>0</v>
      </c>
      <c r="Q66" s="85"/>
      <c r="R66" s="46">
        <f t="shared" si="31"/>
        <v>0</v>
      </c>
      <c r="S66" s="46">
        <f t="shared" si="32"/>
        <v>0</v>
      </c>
      <c r="T66" s="46">
        <f t="shared" si="33"/>
        <v>0</v>
      </c>
      <c r="U66" s="85"/>
      <c r="V66" s="46">
        <f t="shared" si="34"/>
        <v>0</v>
      </c>
      <c r="W66" s="46">
        <f t="shared" si="35"/>
        <v>0</v>
      </c>
      <c r="X66" s="71">
        <f t="shared" si="36"/>
        <v>0</v>
      </c>
    </row>
    <row r="67" spans="1:24" x14ac:dyDescent="0.35">
      <c r="A67" s="77" t="s">
        <v>21</v>
      </c>
      <c r="B67" s="31" t="s">
        <v>43</v>
      </c>
      <c r="C67" s="37" t="s">
        <v>44</v>
      </c>
      <c r="D67" s="33"/>
      <c r="E67" s="34">
        <v>621411</v>
      </c>
      <c r="F67" s="35">
        <v>0</v>
      </c>
      <c r="G67" s="36">
        <v>13950</v>
      </c>
      <c r="H67" s="45">
        <v>621411</v>
      </c>
      <c r="I67" s="85"/>
      <c r="J67" s="46">
        <f t="shared" si="25"/>
        <v>0</v>
      </c>
      <c r="K67" s="46">
        <f t="shared" si="26"/>
        <v>0</v>
      </c>
      <c r="L67" s="71">
        <f t="shared" si="27"/>
        <v>0</v>
      </c>
      <c r="M67" s="85"/>
      <c r="N67" s="46">
        <f t="shared" si="28"/>
        <v>0</v>
      </c>
      <c r="O67" s="46">
        <f t="shared" si="29"/>
        <v>0</v>
      </c>
      <c r="P67" s="46">
        <f t="shared" si="30"/>
        <v>0</v>
      </c>
      <c r="Q67" s="85"/>
      <c r="R67" s="46">
        <f t="shared" si="31"/>
        <v>0</v>
      </c>
      <c r="S67" s="46">
        <f t="shared" si="32"/>
        <v>0</v>
      </c>
      <c r="T67" s="46">
        <f t="shared" si="33"/>
        <v>0</v>
      </c>
      <c r="U67" s="85"/>
      <c r="V67" s="46">
        <f t="shared" si="34"/>
        <v>0</v>
      </c>
      <c r="W67" s="46">
        <f t="shared" si="35"/>
        <v>0</v>
      </c>
      <c r="X67" s="71">
        <f t="shared" si="36"/>
        <v>0</v>
      </c>
    </row>
    <row r="68" spans="1:24" ht="46.5" thickBot="1" x14ac:dyDescent="0.4">
      <c r="A68" s="78"/>
      <c r="B68" s="58" t="s">
        <v>172</v>
      </c>
      <c r="C68" s="59" t="s">
        <v>173</v>
      </c>
      <c r="D68" s="48"/>
      <c r="E68" s="49">
        <v>621411</v>
      </c>
      <c r="F68" s="50">
        <v>0.75</v>
      </c>
      <c r="G68" s="50">
        <v>0.75</v>
      </c>
      <c r="H68" s="51">
        <v>621412</v>
      </c>
      <c r="I68" s="85"/>
      <c r="J68" s="47">
        <f t="shared" si="25"/>
        <v>0</v>
      </c>
      <c r="K68" s="47">
        <f t="shared" si="26"/>
        <v>0</v>
      </c>
      <c r="L68" s="72">
        <f t="shared" si="27"/>
        <v>0</v>
      </c>
      <c r="M68" s="85"/>
      <c r="N68" s="46">
        <f t="shared" si="28"/>
        <v>0</v>
      </c>
      <c r="O68" s="46">
        <f t="shared" si="29"/>
        <v>0</v>
      </c>
      <c r="P68" s="46">
        <f t="shared" si="30"/>
        <v>0</v>
      </c>
      <c r="Q68" s="85"/>
      <c r="R68" s="47">
        <f t="shared" si="31"/>
        <v>0</v>
      </c>
      <c r="S68" s="47">
        <f t="shared" si="32"/>
        <v>0</v>
      </c>
      <c r="T68" s="47">
        <f>S68-R68</f>
        <v>0</v>
      </c>
      <c r="U68" s="85"/>
      <c r="V68" s="47">
        <f t="shared" si="34"/>
        <v>0</v>
      </c>
      <c r="W68" s="47">
        <f t="shared" si="35"/>
        <v>0</v>
      </c>
      <c r="X68" s="72">
        <f t="shared" si="36"/>
        <v>0</v>
      </c>
    </row>
    <row r="69" spans="1:24" ht="15" thickBot="1" x14ac:dyDescent="0.4">
      <c r="A69" s="79" t="s">
        <v>176</v>
      </c>
      <c r="B69" s="60"/>
      <c r="C69" s="61"/>
      <c r="D69" s="62"/>
      <c r="E69" s="63"/>
      <c r="F69" s="64"/>
      <c r="G69" s="65"/>
      <c r="H69" s="63"/>
      <c r="I69" s="84"/>
      <c r="J69" s="66">
        <f>SUM(J12:J68)</f>
        <v>0</v>
      </c>
      <c r="K69" s="66">
        <f>SUM(K12:K68)</f>
        <v>0</v>
      </c>
      <c r="L69" s="67">
        <f>SUM(L12:L68)</f>
        <v>0</v>
      </c>
      <c r="M69" s="68"/>
      <c r="N69" s="66">
        <f>SUM(N12:N68)</f>
        <v>0</v>
      </c>
      <c r="O69" s="66">
        <f>SUM(O12:O68)</f>
        <v>0</v>
      </c>
      <c r="P69" s="67">
        <f>SUM(P12:P68)</f>
        <v>0</v>
      </c>
      <c r="Q69" s="68"/>
      <c r="R69" s="69">
        <f>SUM(R12:R68)</f>
        <v>0</v>
      </c>
      <c r="S69" s="69">
        <f>SUM(S12:S68)</f>
        <v>0</v>
      </c>
      <c r="T69" s="70">
        <f>SUM(T12:T68)</f>
        <v>0</v>
      </c>
      <c r="U69" s="68"/>
      <c r="V69" s="69">
        <f>SUM(V12:V68)</f>
        <v>0</v>
      </c>
      <c r="W69" s="69">
        <f>SUM(W12:W68)</f>
        <v>0</v>
      </c>
      <c r="X69" s="70">
        <f>SUM(X12:X68)</f>
        <v>0</v>
      </c>
    </row>
    <row r="70" spans="1:24" ht="15" thickTop="1" x14ac:dyDescent="0.35">
      <c r="A70" s="80"/>
      <c r="B70" s="56"/>
      <c r="C70" s="57"/>
      <c r="D70" s="52"/>
      <c r="E70" s="53"/>
      <c r="F70" s="54"/>
      <c r="G70" s="55"/>
      <c r="H70" s="53"/>
      <c r="I70" s="1"/>
      <c r="J70" s="1"/>
      <c r="K70" s="1"/>
    </row>
    <row r="71" spans="1:24" x14ac:dyDescent="0.35">
      <c r="A71" s="81"/>
      <c r="B71" s="17"/>
      <c r="C71" s="18"/>
      <c r="D71" s="19"/>
      <c r="E71" s="20"/>
      <c r="F71" s="21"/>
      <c r="G71" s="22"/>
      <c r="H71" s="20"/>
      <c r="I71" s="1"/>
      <c r="J71" s="1"/>
      <c r="K71" s="1"/>
    </row>
    <row r="72" spans="1:24" x14ac:dyDescent="0.35">
      <c r="A72" s="81"/>
      <c r="B72" s="17"/>
      <c r="C72" s="18"/>
      <c r="D72" s="19"/>
      <c r="E72" s="20"/>
      <c r="F72" s="21"/>
      <c r="G72" s="22"/>
      <c r="H72" s="20"/>
      <c r="I72" s="1"/>
      <c r="J72" s="1"/>
      <c r="K72" s="1"/>
    </row>
    <row r="73" spans="1:24" x14ac:dyDescent="0.35">
      <c r="A73" s="81"/>
      <c r="B73" s="17"/>
      <c r="C73" s="23"/>
      <c r="D73" s="19"/>
      <c r="E73" s="20"/>
      <c r="F73" s="21"/>
      <c r="G73" s="22"/>
      <c r="H73" s="20"/>
      <c r="I73" s="1"/>
      <c r="J73" s="1"/>
      <c r="K73" s="1"/>
    </row>
    <row r="74" spans="1:24" x14ac:dyDescent="0.35">
      <c r="A74" s="81"/>
      <c r="B74" s="17"/>
      <c r="C74" s="23"/>
      <c r="D74" s="19"/>
      <c r="E74" s="20"/>
      <c r="F74" s="21"/>
      <c r="G74" s="22"/>
      <c r="H74" s="20"/>
      <c r="I74" s="1"/>
      <c r="J74" s="1"/>
      <c r="K74" s="1"/>
    </row>
    <row r="75" spans="1:24" x14ac:dyDescent="0.35">
      <c r="A75" s="81"/>
      <c r="B75" s="17"/>
      <c r="C75" s="26"/>
      <c r="D75" s="19"/>
      <c r="E75" s="20"/>
      <c r="F75" s="21"/>
      <c r="G75" s="22"/>
      <c r="H75" s="20"/>
      <c r="I75" s="1"/>
      <c r="J75" s="1"/>
      <c r="K75" s="1"/>
    </row>
    <row r="76" spans="1:24" x14ac:dyDescent="0.35">
      <c r="A76" s="81"/>
      <c r="B76" s="17"/>
      <c r="C76" s="26"/>
      <c r="D76" s="19"/>
      <c r="E76" s="20"/>
      <c r="F76" s="21"/>
      <c r="G76" s="22"/>
      <c r="H76" s="20"/>
      <c r="I76" s="1"/>
      <c r="J76" s="1"/>
      <c r="K76" s="1"/>
    </row>
    <row r="77" spans="1:24" x14ac:dyDescent="0.35">
      <c r="A77" s="81"/>
      <c r="B77" s="17"/>
      <c r="C77" s="23"/>
      <c r="D77" s="19"/>
      <c r="E77" s="20"/>
      <c r="F77" s="21"/>
      <c r="G77" s="22"/>
      <c r="H77" s="20"/>
      <c r="I77" s="1"/>
      <c r="J77" s="1"/>
      <c r="K77" s="1"/>
    </row>
    <row r="78" spans="1:24" x14ac:dyDescent="0.35">
      <c r="A78" s="81"/>
      <c r="B78" s="17"/>
      <c r="C78" s="23"/>
      <c r="D78" s="19"/>
      <c r="E78" s="20"/>
      <c r="F78" s="21"/>
      <c r="G78" s="22"/>
      <c r="H78" s="20"/>
      <c r="I78" s="1"/>
      <c r="J78" s="1"/>
      <c r="K78" s="1"/>
    </row>
    <row r="79" spans="1:24" x14ac:dyDescent="0.35">
      <c r="A79" s="81"/>
      <c r="B79" s="17"/>
      <c r="C79" s="23"/>
      <c r="D79" s="19"/>
      <c r="E79" s="20"/>
      <c r="F79" s="21"/>
      <c r="G79" s="22"/>
      <c r="H79" s="20"/>
      <c r="I79" s="1"/>
      <c r="J79" s="1"/>
      <c r="K79" s="1"/>
    </row>
    <row r="80" spans="1:24" x14ac:dyDescent="0.35">
      <c r="A80" s="81"/>
      <c r="B80" s="17"/>
      <c r="C80" s="23"/>
      <c r="D80" s="19"/>
      <c r="E80" s="20"/>
      <c r="F80" s="21"/>
      <c r="G80" s="22"/>
      <c r="H80" s="20"/>
      <c r="I80" s="1"/>
      <c r="J80" s="1"/>
      <c r="K80" s="1"/>
    </row>
    <row r="81" spans="1:11" x14ac:dyDescent="0.35">
      <c r="A81" s="81"/>
      <c r="B81" s="17"/>
      <c r="C81" s="23"/>
      <c r="D81" s="19"/>
      <c r="E81" s="20"/>
      <c r="F81" s="21"/>
      <c r="G81" s="22"/>
      <c r="H81" s="20"/>
      <c r="I81" s="1"/>
      <c r="J81" s="1"/>
      <c r="K81" s="1"/>
    </row>
    <row r="82" spans="1:11" x14ac:dyDescent="0.35">
      <c r="A82" s="81"/>
      <c r="B82" s="17"/>
      <c r="C82" s="23"/>
      <c r="D82" s="19"/>
      <c r="E82" s="20"/>
      <c r="F82" s="21"/>
      <c r="G82" s="22"/>
      <c r="H82" s="20"/>
      <c r="I82" s="1"/>
      <c r="J82" s="1"/>
      <c r="K82" s="1"/>
    </row>
    <row r="83" spans="1:11" x14ac:dyDescent="0.35">
      <c r="A83" s="81"/>
      <c r="B83" s="17"/>
      <c r="C83" s="23"/>
      <c r="D83" s="19"/>
      <c r="E83" s="20"/>
      <c r="F83" s="21"/>
      <c r="G83" s="22"/>
      <c r="H83" s="20"/>
      <c r="I83" s="1"/>
      <c r="J83" s="1"/>
      <c r="K83" s="1"/>
    </row>
    <row r="84" spans="1:11" x14ac:dyDescent="0.35">
      <c r="A84" s="81"/>
      <c r="B84" s="17"/>
      <c r="C84" s="23"/>
      <c r="D84" s="19"/>
      <c r="E84" s="20"/>
      <c r="F84" s="21"/>
      <c r="G84" s="22"/>
      <c r="H84" s="20"/>
      <c r="I84" s="1"/>
      <c r="J84" s="1"/>
      <c r="K84" s="1"/>
    </row>
    <row r="85" spans="1:11" x14ac:dyDescent="0.35">
      <c r="A85" s="81"/>
      <c r="B85" s="17"/>
      <c r="C85" s="23"/>
      <c r="D85" s="19"/>
      <c r="E85" s="20"/>
      <c r="F85" s="21"/>
      <c r="G85" s="22"/>
      <c r="H85" s="20"/>
      <c r="I85" s="1"/>
      <c r="J85" s="1"/>
      <c r="K85" s="1"/>
    </row>
    <row r="86" spans="1:11" x14ac:dyDescent="0.35">
      <c r="A86" s="81"/>
      <c r="B86" s="17"/>
      <c r="C86" s="23"/>
      <c r="D86" s="19"/>
      <c r="E86" s="20"/>
      <c r="F86" s="21"/>
      <c r="G86" s="22"/>
      <c r="H86" s="20"/>
      <c r="I86" s="1"/>
      <c r="J86" s="1"/>
      <c r="K86" s="1"/>
    </row>
    <row r="87" spans="1:11" x14ac:dyDescent="0.35">
      <c r="A87" s="81"/>
      <c r="B87" s="17"/>
      <c r="C87" s="23"/>
      <c r="D87" s="19"/>
      <c r="E87" s="20"/>
      <c r="F87" s="21"/>
      <c r="G87" s="22"/>
      <c r="H87" s="20"/>
      <c r="I87" s="1"/>
      <c r="J87" s="1"/>
      <c r="K87" s="1"/>
    </row>
    <row r="88" spans="1:11" x14ac:dyDescent="0.35">
      <c r="A88" s="81"/>
      <c r="B88" s="17"/>
      <c r="C88" s="23"/>
      <c r="D88" s="19"/>
      <c r="E88" s="20"/>
      <c r="F88" s="21"/>
      <c r="G88" s="22"/>
      <c r="H88" s="20"/>
      <c r="I88" s="1"/>
      <c r="J88" s="1"/>
      <c r="K88" s="1"/>
    </row>
    <row r="89" spans="1:11" x14ac:dyDescent="0.35">
      <c r="A89" s="81"/>
      <c r="B89" s="17"/>
      <c r="C89" s="23"/>
      <c r="D89" s="19"/>
      <c r="E89" s="20"/>
      <c r="F89" s="21"/>
      <c r="G89" s="22"/>
      <c r="H89" s="20"/>
      <c r="I89" s="1"/>
      <c r="J89" s="1"/>
      <c r="K89" s="1"/>
    </row>
    <row r="90" spans="1:11" x14ac:dyDescent="0.35">
      <c r="A90" s="81"/>
      <c r="B90" s="17"/>
      <c r="C90" s="23"/>
      <c r="D90" s="19"/>
      <c r="E90" s="20"/>
      <c r="F90" s="21"/>
      <c r="G90" s="22"/>
      <c r="H90" s="20"/>
      <c r="I90" s="1"/>
      <c r="J90" s="1"/>
      <c r="K90" s="1"/>
    </row>
    <row r="91" spans="1:11" x14ac:dyDescent="0.35">
      <c r="A91" s="81"/>
      <c r="B91" s="17"/>
      <c r="C91" s="23"/>
      <c r="D91" s="19"/>
      <c r="E91" s="20"/>
      <c r="F91" s="21"/>
      <c r="G91" s="22"/>
      <c r="H91" s="20"/>
      <c r="I91" s="1"/>
      <c r="J91" s="1"/>
      <c r="K91" s="1"/>
    </row>
    <row r="92" spans="1:11" x14ac:dyDescent="0.35">
      <c r="A92" s="81"/>
      <c r="B92" s="17"/>
      <c r="C92" s="23"/>
      <c r="D92" s="19"/>
      <c r="E92" s="20"/>
      <c r="F92" s="21"/>
      <c r="G92" s="22"/>
      <c r="H92" s="20"/>
      <c r="I92" s="1"/>
      <c r="J92" s="1"/>
      <c r="K92" s="1"/>
    </row>
    <row r="93" spans="1:11" x14ac:dyDescent="0.35">
      <c r="A93" s="81"/>
      <c r="B93" s="17"/>
      <c r="C93" s="23"/>
      <c r="D93" s="19"/>
      <c r="E93" s="20"/>
      <c r="F93" s="21"/>
      <c r="G93" s="22"/>
      <c r="H93" s="20"/>
      <c r="I93" s="1"/>
      <c r="J93" s="1"/>
      <c r="K93" s="1"/>
    </row>
    <row r="94" spans="1:11" x14ac:dyDescent="0.35">
      <c r="A94" s="81"/>
      <c r="B94" s="17"/>
      <c r="C94" s="23"/>
      <c r="D94" s="19"/>
      <c r="E94" s="20"/>
      <c r="F94" s="21"/>
      <c r="G94" s="22"/>
      <c r="H94" s="20"/>
      <c r="I94" s="1"/>
      <c r="J94" s="1"/>
      <c r="K94" s="1"/>
    </row>
    <row r="95" spans="1:11" x14ac:dyDescent="0.35">
      <c r="A95" s="81"/>
      <c r="B95" s="17"/>
      <c r="C95" s="23"/>
      <c r="D95" s="19"/>
      <c r="E95" s="20"/>
      <c r="F95" s="21"/>
      <c r="G95" s="22"/>
      <c r="H95" s="20"/>
      <c r="I95" s="1"/>
      <c r="J95" s="1"/>
      <c r="K95" s="1"/>
    </row>
    <row r="96" spans="1:11" x14ac:dyDescent="0.35">
      <c r="A96" s="81"/>
      <c r="B96" s="17"/>
      <c r="C96" s="23"/>
      <c r="D96" s="19"/>
      <c r="E96" s="20"/>
      <c r="F96" s="21"/>
      <c r="G96" s="22"/>
      <c r="H96" s="20"/>
      <c r="I96" s="1"/>
      <c r="J96" s="1"/>
      <c r="K96" s="1"/>
    </row>
    <row r="97" spans="1:11" x14ac:dyDescent="0.35">
      <c r="A97" s="81"/>
      <c r="B97" s="17"/>
      <c r="C97" s="23"/>
      <c r="D97" s="19"/>
      <c r="E97" s="20"/>
      <c r="F97" s="21"/>
      <c r="G97" s="22"/>
      <c r="H97" s="20"/>
      <c r="I97" s="1"/>
      <c r="J97" s="1"/>
      <c r="K97" s="1"/>
    </row>
    <row r="98" spans="1:11" x14ac:dyDescent="0.35">
      <c r="A98" s="81"/>
      <c r="B98" s="17"/>
      <c r="C98" s="23"/>
      <c r="D98" s="19"/>
      <c r="E98" s="20"/>
      <c r="F98" s="21"/>
      <c r="G98" s="22"/>
      <c r="H98" s="20"/>
      <c r="I98" s="1"/>
      <c r="J98" s="1"/>
      <c r="K98" s="1"/>
    </row>
    <row r="99" spans="1:11" x14ac:dyDescent="0.35">
      <c r="A99" s="81"/>
      <c r="B99" s="17"/>
      <c r="C99" s="23"/>
      <c r="D99" s="19"/>
      <c r="E99" s="20"/>
      <c r="F99" s="21"/>
      <c r="G99" s="22"/>
      <c r="H99" s="20"/>
      <c r="I99" s="1"/>
      <c r="J99" s="1"/>
      <c r="K99" s="1"/>
    </row>
    <row r="100" spans="1:11" x14ac:dyDescent="0.35">
      <c r="A100" s="81"/>
      <c r="B100" s="17"/>
      <c r="C100" s="23"/>
      <c r="D100" s="19"/>
      <c r="E100" s="20"/>
      <c r="F100" s="21"/>
      <c r="G100" s="22"/>
      <c r="H100" s="20"/>
      <c r="I100" s="1"/>
      <c r="J100" s="1"/>
      <c r="K100" s="1"/>
    </row>
    <row r="101" spans="1:11" x14ac:dyDescent="0.35">
      <c r="A101" s="81"/>
      <c r="B101" s="17"/>
      <c r="C101" s="23"/>
      <c r="D101" s="19"/>
      <c r="E101" s="20"/>
      <c r="F101" s="21"/>
      <c r="G101" s="22"/>
      <c r="H101" s="20"/>
      <c r="I101" s="1"/>
      <c r="J101" s="1"/>
      <c r="K101" s="1"/>
    </row>
    <row r="102" spans="1:11" x14ac:dyDescent="0.35">
      <c r="A102" s="81"/>
      <c r="B102" s="17"/>
      <c r="C102" s="23"/>
      <c r="D102" s="19"/>
      <c r="E102" s="20"/>
      <c r="F102" s="21"/>
      <c r="G102" s="22"/>
      <c r="H102" s="20"/>
      <c r="I102" s="1"/>
      <c r="J102" s="1"/>
      <c r="K102" s="1"/>
    </row>
    <row r="103" spans="1:11" x14ac:dyDescent="0.35">
      <c r="A103" s="81"/>
      <c r="B103" s="17"/>
      <c r="C103" s="23"/>
      <c r="D103" s="19"/>
      <c r="E103" s="20"/>
      <c r="F103" s="21"/>
      <c r="G103" s="22"/>
      <c r="H103" s="20"/>
      <c r="I103" s="1"/>
      <c r="J103" s="1"/>
      <c r="K103" s="1"/>
    </row>
    <row r="104" spans="1:11" x14ac:dyDescent="0.35">
      <c r="A104" s="81"/>
      <c r="B104" s="17"/>
      <c r="C104" s="23"/>
      <c r="D104" s="19"/>
      <c r="E104" s="20"/>
      <c r="F104" s="21"/>
      <c r="G104" s="22"/>
      <c r="H104" s="20"/>
      <c r="I104" s="1"/>
      <c r="J104" s="1"/>
      <c r="K104" s="1"/>
    </row>
    <row r="105" spans="1:11" x14ac:dyDescent="0.35">
      <c r="A105" s="81"/>
      <c r="B105" s="17"/>
      <c r="C105" s="23"/>
      <c r="D105" s="19"/>
      <c r="E105" s="20"/>
      <c r="F105" s="21"/>
      <c r="G105" s="22"/>
      <c r="H105" s="20"/>
      <c r="I105" s="1"/>
      <c r="J105" s="1"/>
      <c r="K105" s="1"/>
    </row>
    <row r="106" spans="1:11" x14ac:dyDescent="0.35">
      <c r="A106" s="81"/>
      <c r="B106" s="17"/>
      <c r="C106" s="23"/>
      <c r="D106" s="19"/>
      <c r="E106" s="20"/>
      <c r="F106" s="21"/>
      <c r="G106" s="22"/>
      <c r="H106" s="20"/>
      <c r="I106" s="1"/>
      <c r="J106" s="1"/>
      <c r="K106" s="1"/>
    </row>
    <row r="107" spans="1:11" x14ac:dyDescent="0.35">
      <c r="A107" s="81"/>
      <c r="B107" s="17"/>
      <c r="C107" s="23"/>
      <c r="D107" s="19"/>
      <c r="E107" s="20"/>
      <c r="F107" s="21"/>
      <c r="G107" s="22"/>
      <c r="H107" s="20"/>
      <c r="I107" s="1"/>
      <c r="J107" s="1"/>
      <c r="K107" s="1"/>
    </row>
    <row r="108" spans="1:11" x14ac:dyDescent="0.35">
      <c r="A108" s="81"/>
      <c r="B108" s="17"/>
      <c r="C108" s="23"/>
      <c r="D108" s="19"/>
      <c r="E108" s="20"/>
      <c r="F108" s="21"/>
      <c r="G108" s="22"/>
      <c r="H108" s="20"/>
      <c r="I108" s="1"/>
      <c r="J108" s="1"/>
      <c r="K108" s="1"/>
    </row>
    <row r="109" spans="1:11" x14ac:dyDescent="0.35">
      <c r="A109" s="81"/>
      <c r="B109" s="17"/>
      <c r="C109" s="23"/>
      <c r="D109" s="19"/>
      <c r="E109" s="20"/>
      <c r="F109" s="21"/>
      <c r="G109" s="22"/>
      <c r="H109" s="20"/>
      <c r="I109" s="1"/>
      <c r="J109" s="1"/>
      <c r="K109" s="1"/>
    </row>
    <row r="110" spans="1:11" x14ac:dyDescent="0.35">
      <c r="A110" s="81"/>
      <c r="B110" s="17"/>
      <c r="C110" s="23"/>
      <c r="D110" s="19"/>
      <c r="E110" s="20"/>
      <c r="F110" s="21"/>
      <c r="G110" s="22"/>
      <c r="H110" s="20"/>
      <c r="I110" s="1"/>
      <c r="J110" s="1"/>
      <c r="K110" s="1"/>
    </row>
    <row r="111" spans="1:11" x14ac:dyDescent="0.35">
      <c r="A111" s="81"/>
      <c r="B111" s="17"/>
      <c r="C111" s="23"/>
      <c r="D111" s="19"/>
      <c r="E111" s="20"/>
      <c r="F111" s="21"/>
      <c r="G111" s="22"/>
      <c r="H111" s="20"/>
      <c r="I111" s="1"/>
      <c r="J111" s="1"/>
      <c r="K111" s="1"/>
    </row>
    <row r="112" spans="1:11" x14ac:dyDescent="0.35">
      <c r="A112" s="81"/>
      <c r="B112" s="17"/>
      <c r="C112" s="23"/>
      <c r="D112" s="19"/>
      <c r="E112" s="20"/>
      <c r="F112" s="21"/>
      <c r="G112" s="22"/>
      <c r="H112" s="20"/>
      <c r="I112" s="1"/>
      <c r="J112" s="1"/>
      <c r="K112" s="1"/>
    </row>
    <row r="113" spans="1:11" x14ac:dyDescent="0.35">
      <c r="A113" s="81"/>
      <c r="B113" s="17"/>
      <c r="C113" s="23"/>
      <c r="D113" s="19"/>
      <c r="E113" s="20"/>
      <c r="F113" s="21"/>
      <c r="G113" s="22"/>
      <c r="H113" s="20"/>
      <c r="I113" s="1"/>
      <c r="J113" s="1"/>
      <c r="K113" s="1"/>
    </row>
    <row r="114" spans="1:11" x14ac:dyDescent="0.35">
      <c r="A114" s="81"/>
      <c r="B114" s="17"/>
      <c r="C114" s="23"/>
      <c r="D114" s="19"/>
      <c r="E114" s="20"/>
      <c r="F114" s="21"/>
      <c r="G114" s="22"/>
      <c r="H114" s="20"/>
      <c r="I114" s="1"/>
      <c r="J114" s="1"/>
      <c r="K114" s="1"/>
    </row>
    <row r="115" spans="1:11" x14ac:dyDescent="0.35">
      <c r="A115" s="81"/>
      <c r="B115" s="17"/>
      <c r="C115" s="23"/>
      <c r="D115" s="19"/>
      <c r="E115" s="20"/>
      <c r="F115" s="21"/>
      <c r="G115" s="22"/>
      <c r="H115" s="20"/>
      <c r="I115" s="1"/>
      <c r="J115" s="1"/>
      <c r="K115" s="1"/>
    </row>
    <row r="116" spans="1:11" x14ac:dyDescent="0.35">
      <c r="A116" s="81"/>
      <c r="B116" s="17"/>
      <c r="C116" s="23"/>
      <c r="D116" s="19"/>
      <c r="E116" s="20"/>
      <c r="F116" s="21"/>
      <c r="G116" s="22"/>
      <c r="H116" s="20"/>
      <c r="I116" s="1"/>
      <c r="J116" s="1"/>
      <c r="K116" s="1"/>
    </row>
    <row r="117" spans="1:11" x14ac:dyDescent="0.35">
      <c r="A117" s="81"/>
      <c r="B117" s="17"/>
      <c r="C117" s="23"/>
      <c r="D117" s="19"/>
      <c r="E117" s="20"/>
      <c r="F117" s="21"/>
      <c r="G117" s="22"/>
      <c r="H117" s="20"/>
      <c r="I117" s="1"/>
      <c r="J117" s="1"/>
      <c r="K117" s="1"/>
    </row>
    <row r="118" spans="1:11" x14ac:dyDescent="0.35">
      <c r="A118" s="81"/>
      <c r="B118" s="17"/>
      <c r="C118" s="23"/>
      <c r="D118" s="19"/>
      <c r="E118" s="20"/>
      <c r="F118" s="21"/>
      <c r="G118" s="22"/>
      <c r="H118" s="20"/>
      <c r="I118" s="1"/>
      <c r="J118" s="1"/>
      <c r="K118" s="1"/>
    </row>
    <row r="119" spans="1:11" x14ac:dyDescent="0.35">
      <c r="A119" s="81"/>
      <c r="B119" s="17"/>
      <c r="C119" s="23"/>
      <c r="D119" s="19"/>
      <c r="E119" s="20"/>
      <c r="F119" s="21"/>
      <c r="G119" s="22"/>
      <c r="H119" s="20"/>
      <c r="I119" s="1"/>
      <c r="J119" s="1"/>
      <c r="K119" s="1"/>
    </row>
    <row r="120" spans="1:11" x14ac:dyDescent="0.35">
      <c r="A120" s="81"/>
      <c r="B120" s="17"/>
      <c r="C120" s="23"/>
      <c r="D120" s="19"/>
      <c r="E120" s="20"/>
      <c r="F120" s="21"/>
      <c r="G120" s="22"/>
      <c r="H120" s="20"/>
      <c r="I120" s="1"/>
      <c r="J120" s="1"/>
      <c r="K120" s="1"/>
    </row>
    <row r="121" spans="1:11" x14ac:dyDescent="0.35">
      <c r="A121" s="81"/>
      <c r="B121" s="17"/>
      <c r="C121" s="23"/>
      <c r="D121" s="19"/>
      <c r="E121" s="20"/>
      <c r="F121" s="21"/>
      <c r="G121" s="22"/>
      <c r="H121" s="20"/>
      <c r="I121" s="1"/>
      <c r="J121" s="1"/>
      <c r="K121" s="1"/>
    </row>
    <row r="122" spans="1:11" x14ac:dyDescent="0.35">
      <c r="A122" s="81"/>
      <c r="B122" s="17"/>
      <c r="C122" s="23"/>
      <c r="D122" s="19"/>
      <c r="E122" s="20"/>
      <c r="F122" s="21"/>
      <c r="G122" s="22"/>
      <c r="H122" s="20"/>
      <c r="I122" s="1"/>
      <c r="J122" s="1"/>
      <c r="K122" s="1"/>
    </row>
    <row r="123" spans="1:11" x14ac:dyDescent="0.35">
      <c r="A123" s="81"/>
      <c r="B123" s="17"/>
      <c r="C123" s="23"/>
      <c r="D123" s="19"/>
      <c r="E123" s="20"/>
      <c r="F123" s="21"/>
      <c r="G123" s="22"/>
      <c r="H123" s="20"/>
      <c r="I123" s="1"/>
      <c r="J123" s="1"/>
      <c r="K123" s="1"/>
    </row>
    <row r="124" spans="1:11" x14ac:dyDescent="0.35">
      <c r="A124" s="81"/>
      <c r="B124" s="17"/>
      <c r="C124" s="23"/>
      <c r="D124" s="19"/>
      <c r="E124" s="20"/>
      <c r="F124" s="21"/>
      <c r="G124" s="22"/>
      <c r="H124" s="20"/>
      <c r="I124" s="1"/>
      <c r="J124" s="1"/>
      <c r="K124" s="1"/>
    </row>
    <row r="125" spans="1:11" x14ac:dyDescent="0.35">
      <c r="A125" s="81"/>
      <c r="B125" s="17"/>
      <c r="C125" s="23"/>
      <c r="D125" s="19"/>
      <c r="E125" s="20"/>
      <c r="F125" s="21"/>
      <c r="G125" s="22"/>
      <c r="H125" s="20"/>
      <c r="I125" s="1"/>
      <c r="J125" s="1"/>
      <c r="K125" s="1"/>
    </row>
    <row r="126" spans="1:11" x14ac:dyDescent="0.35">
      <c r="A126" s="81"/>
      <c r="B126" s="17"/>
      <c r="C126" s="23"/>
      <c r="D126" s="19"/>
      <c r="E126" s="20"/>
      <c r="F126" s="21"/>
      <c r="G126" s="22"/>
      <c r="H126" s="20"/>
      <c r="I126" s="1"/>
      <c r="J126" s="1"/>
      <c r="K126" s="1"/>
    </row>
    <row r="127" spans="1:11" x14ac:dyDescent="0.35">
      <c r="A127" s="81"/>
      <c r="B127" s="17"/>
      <c r="C127" s="23"/>
      <c r="D127" s="19"/>
      <c r="E127" s="20"/>
      <c r="F127" s="21"/>
      <c r="G127" s="22"/>
      <c r="H127" s="20"/>
      <c r="I127" s="1"/>
      <c r="J127" s="1"/>
      <c r="K127" s="1"/>
    </row>
    <row r="128" spans="1:11" x14ac:dyDescent="0.35">
      <c r="A128" s="81"/>
      <c r="B128" s="17"/>
      <c r="C128" s="23"/>
      <c r="D128" s="19"/>
      <c r="E128" s="20"/>
      <c r="F128" s="21"/>
      <c r="G128" s="22"/>
      <c r="H128" s="20"/>
      <c r="I128" s="1"/>
      <c r="J128" s="1"/>
      <c r="K128" s="1"/>
    </row>
    <row r="129" spans="1:11" x14ac:dyDescent="0.35">
      <c r="A129" s="81"/>
      <c r="B129" s="17"/>
      <c r="C129" s="23"/>
      <c r="D129" s="19"/>
      <c r="E129" s="20"/>
      <c r="F129" s="21"/>
      <c r="G129" s="22"/>
      <c r="H129" s="20"/>
      <c r="I129" s="1"/>
      <c r="J129" s="1"/>
      <c r="K129" s="1"/>
    </row>
    <row r="130" spans="1:11" x14ac:dyDescent="0.35">
      <c r="A130" s="81"/>
      <c r="B130" s="17"/>
      <c r="C130" s="23"/>
      <c r="D130" s="19"/>
      <c r="E130" s="20"/>
      <c r="F130" s="21"/>
      <c r="G130" s="22"/>
      <c r="H130" s="20"/>
      <c r="I130" s="1"/>
      <c r="J130" s="1"/>
      <c r="K130" s="1"/>
    </row>
    <row r="131" spans="1:11" x14ac:dyDescent="0.35">
      <c r="A131" s="81"/>
      <c r="B131" s="17"/>
      <c r="C131" s="23"/>
      <c r="D131" s="19"/>
      <c r="E131" s="20"/>
      <c r="F131" s="21"/>
      <c r="G131" s="22"/>
      <c r="H131" s="20"/>
      <c r="I131" s="1"/>
      <c r="J131" s="1"/>
      <c r="K131" s="1"/>
    </row>
    <row r="132" spans="1:11" x14ac:dyDescent="0.35">
      <c r="A132" s="81"/>
      <c r="B132" s="17"/>
      <c r="C132" s="23"/>
      <c r="D132" s="19"/>
      <c r="E132" s="20"/>
      <c r="F132" s="21"/>
      <c r="G132" s="22"/>
      <c r="H132" s="20"/>
      <c r="I132" s="1"/>
      <c r="J132" s="1"/>
      <c r="K132" s="1"/>
    </row>
    <row r="133" spans="1:11" x14ac:dyDescent="0.35">
      <c r="A133" s="81"/>
      <c r="B133" s="17"/>
      <c r="C133" s="23"/>
      <c r="D133" s="19"/>
      <c r="E133" s="20"/>
      <c r="F133" s="21"/>
      <c r="G133" s="22"/>
      <c r="H133" s="20"/>
      <c r="I133" s="1"/>
      <c r="J133" s="1"/>
      <c r="K133" s="1"/>
    </row>
    <row r="134" spans="1:11" x14ac:dyDescent="0.35">
      <c r="A134" s="81"/>
      <c r="B134" s="17"/>
      <c r="C134" s="23"/>
      <c r="D134" s="24"/>
      <c r="E134" s="20"/>
      <c r="F134" s="21"/>
      <c r="G134" s="22"/>
      <c r="H134" s="20"/>
      <c r="I134" s="1"/>
      <c r="J134" s="1"/>
      <c r="K134" s="1"/>
    </row>
    <row r="135" spans="1:11" x14ac:dyDescent="0.35">
      <c r="A135" s="81"/>
      <c r="B135" s="17"/>
      <c r="C135" s="23"/>
      <c r="D135" s="24"/>
      <c r="E135" s="20"/>
      <c r="F135" s="21"/>
      <c r="G135" s="22"/>
      <c r="H135" s="20"/>
      <c r="I135" s="1"/>
      <c r="J135" s="1"/>
      <c r="K135" s="1"/>
    </row>
    <row r="136" spans="1:11" x14ac:dyDescent="0.35">
      <c r="A136" s="81"/>
      <c r="B136" s="17"/>
      <c r="C136" s="23"/>
      <c r="D136" s="24"/>
      <c r="E136" s="20"/>
      <c r="F136" s="21"/>
      <c r="G136" s="22"/>
      <c r="H136" s="20"/>
      <c r="I136" s="1"/>
      <c r="J136" s="1"/>
      <c r="K136" s="1"/>
    </row>
    <row r="137" spans="1:11" x14ac:dyDescent="0.35">
      <c r="A137" s="81"/>
      <c r="B137" s="17"/>
      <c r="C137" s="23"/>
      <c r="D137" s="24"/>
      <c r="E137" s="20"/>
      <c r="F137" s="21"/>
      <c r="G137" s="22"/>
      <c r="H137" s="20"/>
      <c r="I137" s="1"/>
      <c r="J137" s="1"/>
      <c r="K137" s="1"/>
    </row>
    <row r="138" spans="1:11" x14ac:dyDescent="0.35">
      <c r="A138" s="81"/>
      <c r="B138" s="17"/>
      <c r="C138" s="23"/>
      <c r="D138" s="24"/>
      <c r="E138" s="20"/>
      <c r="F138" s="21"/>
      <c r="G138" s="22"/>
      <c r="H138" s="20"/>
      <c r="I138" s="1"/>
      <c r="J138" s="1"/>
      <c r="K138" s="1"/>
    </row>
    <row r="139" spans="1:11" x14ac:dyDescent="0.35">
      <c r="A139" s="81"/>
      <c r="B139" s="17"/>
      <c r="C139" s="23"/>
      <c r="D139" s="24"/>
      <c r="E139" s="20"/>
      <c r="F139" s="21"/>
      <c r="G139" s="22"/>
      <c r="H139" s="20"/>
      <c r="I139" s="1"/>
      <c r="J139" s="1"/>
      <c r="K139" s="1"/>
    </row>
    <row r="140" spans="1:11" x14ac:dyDescent="0.35">
      <c r="A140" s="81"/>
      <c r="B140" s="17"/>
      <c r="C140" s="23"/>
      <c r="D140" s="24"/>
      <c r="E140" s="20"/>
      <c r="F140" s="21"/>
      <c r="G140" s="22"/>
      <c r="H140" s="20"/>
      <c r="I140" s="1"/>
      <c r="J140" s="1"/>
      <c r="K140" s="1"/>
    </row>
    <row r="141" spans="1:11" x14ac:dyDescent="0.35">
      <c r="A141" s="81"/>
      <c r="B141" s="17"/>
      <c r="C141" s="23"/>
      <c r="D141" s="24"/>
      <c r="E141" s="20"/>
      <c r="F141" s="21"/>
      <c r="G141" s="22"/>
      <c r="H141" s="20"/>
      <c r="I141" s="1"/>
      <c r="J141" s="1"/>
      <c r="K141" s="1"/>
    </row>
    <row r="142" spans="1:11" x14ac:dyDescent="0.35">
      <c r="A142" s="81"/>
      <c r="B142" s="17"/>
      <c r="C142" s="23"/>
      <c r="D142" s="24"/>
      <c r="E142" s="20"/>
      <c r="F142" s="21"/>
      <c r="G142" s="22"/>
      <c r="H142" s="20"/>
      <c r="I142" s="1"/>
      <c r="J142" s="1"/>
      <c r="K142" s="1"/>
    </row>
    <row r="143" spans="1:11" x14ac:dyDescent="0.35">
      <c r="A143" s="81"/>
      <c r="B143" s="17"/>
      <c r="C143" s="23"/>
      <c r="D143" s="24"/>
      <c r="E143" s="20"/>
      <c r="F143" s="21"/>
      <c r="G143" s="22"/>
      <c r="H143" s="20"/>
      <c r="I143" s="1"/>
      <c r="J143" s="1"/>
      <c r="K143" s="1"/>
    </row>
    <row r="144" spans="1:11" x14ac:dyDescent="0.35">
      <c r="A144" s="81"/>
      <c r="B144" s="17"/>
      <c r="C144" s="23"/>
      <c r="D144" s="19"/>
      <c r="E144" s="20"/>
      <c r="F144" s="21"/>
      <c r="G144" s="22"/>
      <c r="H144" s="20"/>
      <c r="I144" s="1"/>
      <c r="J144" s="1"/>
      <c r="K144" s="1"/>
    </row>
    <row r="145" spans="1:11" x14ac:dyDescent="0.35">
      <c r="A145" s="81"/>
      <c r="B145" s="17"/>
      <c r="C145" s="23"/>
      <c r="D145" s="19"/>
      <c r="E145" s="20"/>
      <c r="F145" s="21"/>
      <c r="G145" s="22"/>
      <c r="H145" s="20"/>
      <c r="I145" s="1"/>
      <c r="J145" s="1"/>
      <c r="K145" s="1"/>
    </row>
    <row r="146" spans="1:11" x14ac:dyDescent="0.35">
      <c r="A146" s="81"/>
      <c r="B146" s="17"/>
      <c r="C146" s="23"/>
      <c r="D146" s="19"/>
      <c r="E146" s="20"/>
      <c r="F146" s="21"/>
      <c r="G146" s="22"/>
      <c r="H146" s="20"/>
      <c r="I146" s="1"/>
      <c r="J146" s="1"/>
      <c r="K146" s="1"/>
    </row>
    <row r="147" spans="1:11" x14ac:dyDescent="0.35">
      <c r="A147" s="81"/>
      <c r="B147" s="17"/>
      <c r="C147" s="23"/>
      <c r="D147" s="19"/>
      <c r="E147" s="20"/>
      <c r="F147" s="21"/>
      <c r="G147" s="22"/>
      <c r="H147" s="20"/>
      <c r="I147" s="1"/>
      <c r="J147" s="1"/>
      <c r="K147" s="1"/>
    </row>
    <row r="148" spans="1:11" x14ac:dyDescent="0.35">
      <c r="A148" s="81"/>
      <c r="B148" s="17"/>
      <c r="C148" s="23"/>
      <c r="D148" s="19"/>
      <c r="E148" s="20"/>
      <c r="F148" s="21"/>
      <c r="G148" s="22"/>
      <c r="H148" s="20"/>
      <c r="I148" s="1"/>
      <c r="J148" s="1"/>
      <c r="K148" s="1"/>
    </row>
    <row r="149" spans="1:11" x14ac:dyDescent="0.35">
      <c r="A149" s="81"/>
      <c r="B149" s="17"/>
      <c r="C149" s="23"/>
      <c r="D149" s="19"/>
      <c r="E149" s="20"/>
      <c r="F149" s="21"/>
      <c r="G149" s="22"/>
      <c r="H149" s="20"/>
      <c r="I149" s="1"/>
      <c r="J149" s="1"/>
      <c r="K149" s="1"/>
    </row>
    <row r="150" spans="1:11" x14ac:dyDescent="0.35">
      <c r="A150" s="81"/>
      <c r="B150" s="17"/>
      <c r="C150" s="23"/>
      <c r="D150" s="19"/>
      <c r="E150" s="20"/>
      <c r="F150" s="21"/>
      <c r="G150" s="22"/>
      <c r="H150" s="20"/>
      <c r="I150" s="1"/>
      <c r="J150" s="1"/>
      <c r="K150" s="1"/>
    </row>
    <row r="151" spans="1:11" x14ac:dyDescent="0.35">
      <c r="A151" s="81"/>
      <c r="B151" s="17"/>
      <c r="C151" s="23"/>
      <c r="D151" s="19"/>
      <c r="E151" s="20"/>
      <c r="F151" s="21"/>
      <c r="G151" s="22"/>
      <c r="H151" s="20"/>
      <c r="I151" s="1"/>
      <c r="J151" s="1"/>
      <c r="K151" s="1"/>
    </row>
    <row r="152" spans="1:11" x14ac:dyDescent="0.35">
      <c r="A152" s="81"/>
      <c r="B152" s="17"/>
      <c r="C152" s="23"/>
      <c r="D152" s="19"/>
      <c r="E152" s="20"/>
      <c r="F152" s="21"/>
      <c r="G152" s="22"/>
      <c r="H152" s="20"/>
      <c r="I152" s="1"/>
      <c r="J152" s="1"/>
      <c r="K152" s="1"/>
    </row>
    <row r="153" spans="1:11" x14ac:dyDescent="0.35">
      <c r="A153" s="81"/>
      <c r="B153" s="27"/>
      <c r="C153" s="23"/>
      <c r="D153" s="19"/>
      <c r="E153" s="20"/>
      <c r="F153" s="21"/>
      <c r="G153" s="22"/>
      <c r="H153" s="20"/>
      <c r="I153" s="1"/>
      <c r="J153" s="1"/>
      <c r="K153" s="1"/>
    </row>
    <row r="154" spans="1:11" x14ac:dyDescent="0.35">
      <c r="A154" s="81"/>
      <c r="B154" s="27"/>
      <c r="C154" s="23"/>
      <c r="D154" s="19"/>
      <c r="E154" s="20"/>
      <c r="F154" s="21"/>
      <c r="G154" s="22"/>
      <c r="H154" s="20"/>
      <c r="I154" s="1"/>
      <c r="J154" s="1"/>
      <c r="K154" s="1"/>
    </row>
    <row r="155" spans="1:11" x14ac:dyDescent="0.35">
      <c r="A155" s="81"/>
      <c r="B155" s="27"/>
      <c r="C155" s="23"/>
      <c r="D155" s="19"/>
      <c r="E155" s="20"/>
      <c r="F155" s="21"/>
      <c r="G155" s="22"/>
      <c r="H155" s="20"/>
      <c r="I155" s="1"/>
      <c r="J155" s="1"/>
      <c r="K155" s="1"/>
    </row>
    <row r="156" spans="1:11" x14ac:dyDescent="0.35">
      <c r="A156" s="81"/>
      <c r="B156" s="27"/>
      <c r="C156" s="23"/>
      <c r="D156" s="19"/>
      <c r="E156" s="20"/>
      <c r="F156" s="21"/>
      <c r="G156" s="22"/>
      <c r="H156" s="20"/>
      <c r="I156" s="1"/>
      <c r="J156" s="1"/>
      <c r="K156" s="1"/>
    </row>
    <row r="157" spans="1:11" x14ac:dyDescent="0.35">
      <c r="A157" s="81"/>
      <c r="B157" s="27"/>
      <c r="C157" s="23"/>
      <c r="D157" s="19"/>
      <c r="E157" s="20"/>
      <c r="F157" s="21"/>
      <c r="G157" s="22"/>
      <c r="H157" s="20"/>
      <c r="I157" s="1"/>
      <c r="J157" s="1"/>
      <c r="K157" s="1"/>
    </row>
    <row r="158" spans="1:11" x14ac:dyDescent="0.35">
      <c r="A158" s="81"/>
      <c r="B158" s="27"/>
      <c r="C158" s="23"/>
      <c r="D158" s="19"/>
      <c r="E158" s="20"/>
      <c r="F158" s="21"/>
      <c r="G158" s="22"/>
      <c r="H158" s="20"/>
      <c r="I158" s="1"/>
      <c r="J158" s="1"/>
      <c r="K158" s="1"/>
    </row>
    <row r="159" spans="1:11" x14ac:dyDescent="0.35">
      <c r="A159" s="81"/>
      <c r="B159" s="27"/>
      <c r="C159" s="23"/>
      <c r="D159" s="19"/>
      <c r="E159" s="20"/>
      <c r="F159" s="21"/>
      <c r="G159" s="22"/>
      <c r="H159" s="20"/>
      <c r="I159" s="1"/>
      <c r="J159" s="1"/>
      <c r="K159" s="1"/>
    </row>
    <row r="160" spans="1:11" x14ac:dyDescent="0.35">
      <c r="A160" s="81"/>
      <c r="B160" s="27"/>
      <c r="C160" s="23"/>
      <c r="D160" s="19"/>
      <c r="E160" s="20"/>
      <c r="F160" s="21"/>
      <c r="G160" s="22"/>
      <c r="H160" s="20"/>
      <c r="I160" s="1"/>
      <c r="J160" s="1"/>
      <c r="K160" s="1"/>
    </row>
    <row r="161" spans="1:11" x14ac:dyDescent="0.35">
      <c r="A161" s="81"/>
      <c r="B161" s="27"/>
      <c r="C161" s="23"/>
      <c r="D161" s="19"/>
      <c r="E161" s="20"/>
      <c r="F161" s="21"/>
      <c r="G161" s="22"/>
      <c r="H161" s="20"/>
      <c r="I161" s="1"/>
      <c r="J161" s="1"/>
      <c r="K161" s="1"/>
    </row>
    <row r="162" spans="1:11" x14ac:dyDescent="0.35">
      <c r="A162" s="81"/>
      <c r="B162" s="27"/>
      <c r="C162" s="23"/>
      <c r="D162" s="19"/>
      <c r="E162" s="20"/>
      <c r="F162" s="21"/>
      <c r="G162" s="22"/>
      <c r="H162" s="20"/>
      <c r="I162" s="1"/>
      <c r="J162" s="1"/>
      <c r="K162" s="1"/>
    </row>
    <row r="163" spans="1:11" x14ac:dyDescent="0.35">
      <c r="A163" s="81"/>
      <c r="B163" s="27"/>
      <c r="C163" s="23"/>
      <c r="D163" s="19"/>
      <c r="E163" s="20"/>
      <c r="F163" s="21"/>
      <c r="G163" s="22"/>
      <c r="H163" s="20"/>
      <c r="I163" s="1"/>
      <c r="J163" s="1"/>
      <c r="K163" s="1"/>
    </row>
    <row r="164" spans="1:11" x14ac:dyDescent="0.35">
      <c r="A164" s="81"/>
      <c r="B164" s="27"/>
      <c r="C164" s="23"/>
      <c r="D164" s="19"/>
      <c r="E164" s="20"/>
      <c r="F164" s="21"/>
      <c r="G164" s="22"/>
      <c r="H164" s="20"/>
      <c r="I164" s="1"/>
      <c r="J164" s="1"/>
      <c r="K164" s="1"/>
    </row>
    <row r="165" spans="1:11" x14ac:dyDescent="0.35">
      <c r="A165" s="81"/>
      <c r="B165" s="27"/>
      <c r="C165" s="23"/>
      <c r="D165" s="19"/>
      <c r="E165" s="20"/>
      <c r="F165" s="21"/>
      <c r="G165" s="22"/>
      <c r="H165" s="20"/>
      <c r="I165" s="1"/>
      <c r="J165" s="1"/>
      <c r="K165" s="1"/>
    </row>
    <row r="166" spans="1:11" x14ac:dyDescent="0.35">
      <c r="A166" s="81"/>
      <c r="B166" s="27"/>
      <c r="C166" s="23"/>
      <c r="D166" s="19"/>
      <c r="E166" s="20"/>
      <c r="F166" s="21"/>
      <c r="G166" s="22"/>
      <c r="H166" s="20"/>
      <c r="I166" s="1"/>
      <c r="J166" s="1"/>
      <c r="K166" s="1"/>
    </row>
    <row r="167" spans="1:11" x14ac:dyDescent="0.35">
      <c r="A167" s="81"/>
      <c r="B167" s="27"/>
      <c r="C167" s="23"/>
      <c r="D167" s="19"/>
      <c r="E167" s="20"/>
      <c r="F167" s="21"/>
      <c r="G167" s="22"/>
      <c r="H167" s="20"/>
      <c r="I167" s="1"/>
      <c r="J167" s="1"/>
      <c r="K167" s="1"/>
    </row>
    <row r="168" spans="1:11" x14ac:dyDescent="0.35">
      <c r="A168" s="81"/>
      <c r="B168" s="27"/>
      <c r="C168" s="23"/>
      <c r="D168" s="19"/>
      <c r="E168" s="20"/>
      <c r="F168" s="21"/>
      <c r="G168" s="22"/>
      <c r="H168" s="20"/>
      <c r="I168" s="1"/>
      <c r="J168" s="1"/>
      <c r="K168" s="1"/>
    </row>
    <row r="169" spans="1:11" x14ac:dyDescent="0.35">
      <c r="A169" s="81"/>
      <c r="B169" s="27"/>
      <c r="C169" s="23"/>
      <c r="D169" s="19"/>
      <c r="E169" s="20"/>
      <c r="F169" s="21"/>
      <c r="G169" s="22"/>
      <c r="H169" s="20"/>
      <c r="I169" s="1"/>
      <c r="J169" s="1"/>
      <c r="K169" s="1"/>
    </row>
    <row r="170" spans="1:11" x14ac:dyDescent="0.35">
      <c r="A170" s="81"/>
      <c r="B170" s="27"/>
      <c r="C170" s="18"/>
      <c r="D170" s="19"/>
      <c r="E170" s="20"/>
      <c r="F170" s="21"/>
      <c r="G170" s="22"/>
      <c r="H170" s="20"/>
      <c r="I170" s="1"/>
      <c r="J170" s="1"/>
      <c r="K170" s="1"/>
    </row>
    <row r="171" spans="1:11" x14ac:dyDescent="0.35">
      <c r="A171" s="81"/>
      <c r="B171" s="27"/>
      <c r="C171" s="18"/>
      <c r="D171" s="19"/>
      <c r="E171" s="20"/>
      <c r="F171" s="21"/>
      <c r="G171" s="21"/>
      <c r="H171" s="20"/>
      <c r="I171" s="1"/>
      <c r="J171" s="1"/>
      <c r="K171" s="1"/>
    </row>
    <row r="172" spans="1:11" x14ac:dyDescent="0.35">
      <c r="A172" s="81"/>
      <c r="B172" s="27"/>
      <c r="C172" s="18"/>
      <c r="D172" s="19"/>
      <c r="E172" s="20"/>
      <c r="F172" s="21"/>
      <c r="G172" s="22"/>
      <c r="H172" s="20"/>
      <c r="I172" s="1"/>
      <c r="J172" s="1"/>
      <c r="K172" s="1"/>
    </row>
    <row r="173" spans="1:11" x14ac:dyDescent="0.35">
      <c r="A173" s="81"/>
      <c r="B173" s="27"/>
      <c r="C173" s="18"/>
      <c r="D173" s="19"/>
      <c r="E173" s="20"/>
      <c r="F173" s="21"/>
      <c r="G173" s="22"/>
      <c r="H173" s="20"/>
      <c r="I173" s="1"/>
      <c r="J173" s="1"/>
      <c r="K173" s="1"/>
    </row>
    <row r="174" spans="1:11" x14ac:dyDescent="0.35">
      <c r="A174" s="81"/>
      <c r="B174" s="27"/>
      <c r="C174" s="23"/>
      <c r="D174" s="19"/>
      <c r="E174" s="20"/>
      <c r="F174" s="21"/>
      <c r="G174" s="22"/>
      <c r="H174" s="20"/>
      <c r="I174" s="1"/>
      <c r="J174" s="1"/>
      <c r="K174" s="1"/>
    </row>
    <row r="175" spans="1:11" x14ac:dyDescent="0.35">
      <c r="A175" s="81"/>
      <c r="B175" s="27"/>
      <c r="C175" s="18"/>
      <c r="D175" s="19"/>
      <c r="E175" s="20"/>
      <c r="F175" s="21"/>
      <c r="G175" s="22"/>
      <c r="H175" s="20"/>
      <c r="I175" s="1"/>
      <c r="J175" s="1"/>
      <c r="K175" s="1"/>
    </row>
    <row r="176" spans="1:11" x14ac:dyDescent="0.35">
      <c r="A176" s="81"/>
      <c r="B176" s="27"/>
      <c r="C176" s="23"/>
      <c r="D176" s="19"/>
      <c r="E176" s="20"/>
      <c r="F176" s="21"/>
      <c r="G176" s="22"/>
      <c r="H176" s="20"/>
      <c r="I176" s="1"/>
      <c r="J176" s="1"/>
      <c r="K176" s="1"/>
    </row>
    <row r="177" spans="1:11" x14ac:dyDescent="0.35">
      <c r="A177" s="81"/>
      <c r="B177" s="27"/>
      <c r="C177" s="18"/>
      <c r="D177" s="19"/>
      <c r="E177" s="20"/>
      <c r="F177" s="21"/>
      <c r="G177" s="22"/>
      <c r="H177" s="20"/>
      <c r="I177" s="1"/>
      <c r="J177" s="1"/>
      <c r="K177" s="1"/>
    </row>
    <row r="178" spans="1:11" x14ac:dyDescent="0.35">
      <c r="A178" s="81"/>
      <c r="B178" s="27"/>
      <c r="C178" s="18"/>
      <c r="D178" s="19"/>
      <c r="E178" s="20"/>
      <c r="F178" s="21"/>
      <c r="G178" s="22"/>
      <c r="H178" s="20"/>
      <c r="I178" s="1"/>
      <c r="J178" s="1"/>
      <c r="K178" s="1"/>
    </row>
    <row r="179" spans="1:11" x14ac:dyDescent="0.35">
      <c r="A179" s="81"/>
      <c r="B179" s="27"/>
      <c r="C179" s="23"/>
      <c r="D179" s="19"/>
      <c r="E179" s="20"/>
      <c r="F179" s="21"/>
      <c r="G179" s="22"/>
      <c r="H179" s="20"/>
      <c r="I179" s="1"/>
      <c r="J179" s="1"/>
      <c r="K179" s="1"/>
    </row>
    <row r="180" spans="1:11" x14ac:dyDescent="0.35">
      <c r="A180" s="81"/>
      <c r="B180" s="27"/>
      <c r="C180" s="23"/>
      <c r="D180" s="19"/>
      <c r="E180" s="20"/>
      <c r="F180" s="21"/>
      <c r="G180" s="22"/>
      <c r="H180" s="20"/>
      <c r="I180" s="1"/>
      <c r="J180" s="1"/>
      <c r="K180" s="1"/>
    </row>
    <row r="181" spans="1:11" x14ac:dyDescent="0.35">
      <c r="A181" s="81"/>
      <c r="B181" s="27"/>
      <c r="C181" s="23"/>
      <c r="D181" s="19"/>
      <c r="E181" s="20"/>
      <c r="F181" s="21"/>
      <c r="G181" s="22"/>
      <c r="H181" s="20"/>
      <c r="I181" s="1"/>
      <c r="J181" s="1"/>
      <c r="K181" s="1"/>
    </row>
    <row r="182" spans="1:11" x14ac:dyDescent="0.35">
      <c r="A182" s="81"/>
      <c r="B182" s="27"/>
      <c r="C182" s="23"/>
      <c r="D182" s="19"/>
      <c r="E182" s="20"/>
      <c r="F182" s="21"/>
      <c r="G182" s="22"/>
      <c r="H182" s="20"/>
      <c r="I182" s="1"/>
      <c r="J182" s="1"/>
      <c r="K182" s="1"/>
    </row>
    <row r="183" spans="1:11" x14ac:dyDescent="0.35">
      <c r="A183" s="81"/>
      <c r="B183" s="27"/>
      <c r="C183" s="23"/>
      <c r="D183" s="19"/>
      <c r="E183" s="20"/>
      <c r="F183" s="21"/>
      <c r="G183" s="22"/>
      <c r="H183" s="20"/>
      <c r="I183" s="1"/>
      <c r="J183" s="1"/>
      <c r="K183" s="1"/>
    </row>
    <row r="184" spans="1:11" x14ac:dyDescent="0.35">
      <c r="A184" s="81"/>
      <c r="B184" s="27"/>
      <c r="C184" s="23"/>
      <c r="D184" s="19"/>
      <c r="E184" s="20"/>
      <c r="F184" s="21"/>
      <c r="G184" s="22"/>
      <c r="H184" s="20"/>
      <c r="I184" s="1"/>
      <c r="J184" s="1"/>
      <c r="K184" s="1"/>
    </row>
    <row r="185" spans="1:11" x14ac:dyDescent="0.35">
      <c r="A185" s="81"/>
      <c r="B185" s="27"/>
      <c r="C185" s="23"/>
      <c r="D185" s="19"/>
      <c r="E185" s="20"/>
      <c r="F185" s="21"/>
      <c r="G185" s="22"/>
      <c r="H185" s="20"/>
      <c r="I185" s="1"/>
      <c r="J185" s="1"/>
      <c r="K185" s="1"/>
    </row>
    <row r="186" spans="1:11" x14ac:dyDescent="0.35">
      <c r="A186" s="81"/>
      <c r="B186" s="27"/>
      <c r="C186" s="23"/>
      <c r="D186" s="19"/>
      <c r="E186" s="20"/>
      <c r="F186" s="21"/>
      <c r="G186" s="22"/>
      <c r="H186" s="20"/>
      <c r="I186" s="1"/>
      <c r="J186" s="1"/>
      <c r="K186" s="1"/>
    </row>
    <row r="187" spans="1:11" x14ac:dyDescent="0.35">
      <c r="A187" s="81"/>
      <c r="B187" s="27"/>
      <c r="C187" s="23"/>
      <c r="D187" s="19"/>
      <c r="E187" s="20"/>
      <c r="F187" s="21"/>
      <c r="G187" s="22"/>
      <c r="H187" s="20"/>
      <c r="I187" s="1"/>
      <c r="J187" s="1"/>
      <c r="K187" s="1"/>
    </row>
    <row r="188" spans="1:11" x14ac:dyDescent="0.35">
      <c r="A188" s="81"/>
      <c r="B188" s="27"/>
      <c r="C188" s="18"/>
      <c r="D188" s="19"/>
      <c r="E188" s="20"/>
      <c r="F188" s="21"/>
      <c r="G188" s="22"/>
      <c r="H188" s="20"/>
      <c r="I188" s="1"/>
      <c r="J188" s="1"/>
      <c r="K188" s="1"/>
    </row>
    <row r="189" spans="1:11" x14ac:dyDescent="0.35">
      <c r="A189" s="81"/>
      <c r="B189" s="27"/>
      <c r="C189" s="18"/>
      <c r="D189" s="19"/>
      <c r="E189" s="20"/>
      <c r="F189" s="21"/>
      <c r="G189" s="22"/>
      <c r="H189" s="20"/>
      <c r="I189" s="1"/>
      <c r="J189" s="1"/>
      <c r="K189" s="1"/>
    </row>
    <row r="190" spans="1:11" x14ac:dyDescent="0.35">
      <c r="A190" s="81"/>
      <c r="B190" s="27"/>
      <c r="C190" s="18"/>
      <c r="D190" s="19"/>
      <c r="E190" s="20"/>
      <c r="F190" s="21"/>
      <c r="G190" s="22"/>
      <c r="H190" s="20"/>
      <c r="I190" s="1"/>
      <c r="J190" s="1"/>
      <c r="K190" s="1"/>
    </row>
    <row r="191" spans="1:11" x14ac:dyDescent="0.35">
      <c r="A191" s="81"/>
      <c r="B191" s="27"/>
      <c r="C191" s="18"/>
      <c r="D191" s="19"/>
      <c r="E191" s="20"/>
      <c r="F191" s="21"/>
      <c r="G191" s="22"/>
      <c r="H191" s="20"/>
      <c r="I191" s="1"/>
      <c r="J191" s="1"/>
      <c r="K191" s="1"/>
    </row>
    <row r="192" spans="1:11" x14ac:dyDescent="0.35">
      <c r="A192" s="81"/>
      <c r="B192" s="27"/>
      <c r="C192" s="18"/>
      <c r="D192" s="19"/>
      <c r="E192" s="20"/>
      <c r="F192" s="21"/>
      <c r="G192" s="22"/>
      <c r="H192" s="20"/>
      <c r="I192" s="1"/>
      <c r="J192" s="1"/>
      <c r="K192" s="1"/>
    </row>
    <row r="193" spans="1:11" x14ac:dyDescent="0.35">
      <c r="A193" s="81"/>
      <c r="B193" s="27"/>
      <c r="C193" s="18"/>
      <c r="D193" s="19"/>
      <c r="E193" s="20"/>
      <c r="F193" s="21"/>
      <c r="G193" s="22"/>
      <c r="H193" s="20"/>
      <c r="I193" s="1"/>
      <c r="J193" s="1"/>
      <c r="K193" s="1"/>
    </row>
    <row r="194" spans="1:11" x14ac:dyDescent="0.35">
      <c r="A194" s="81"/>
      <c r="B194" s="27"/>
      <c r="C194" s="18"/>
      <c r="D194" s="19"/>
      <c r="E194" s="20"/>
      <c r="F194" s="21"/>
      <c r="G194" s="22"/>
      <c r="H194" s="20"/>
      <c r="I194" s="1"/>
      <c r="J194" s="1"/>
      <c r="K194" s="1"/>
    </row>
    <row r="195" spans="1:11" x14ac:dyDescent="0.35">
      <c r="A195" s="81"/>
      <c r="B195" s="27"/>
      <c r="C195" s="18"/>
      <c r="D195" s="19"/>
      <c r="E195" s="20"/>
      <c r="F195" s="21"/>
      <c r="G195" s="22"/>
      <c r="H195" s="20"/>
      <c r="I195" s="1"/>
      <c r="J195" s="1"/>
      <c r="K195" s="1"/>
    </row>
    <row r="196" spans="1:11" x14ac:dyDescent="0.35">
      <c r="A196" s="81"/>
      <c r="B196" s="27"/>
      <c r="C196" s="18"/>
      <c r="D196" s="19"/>
      <c r="E196" s="20"/>
      <c r="F196" s="21"/>
      <c r="G196" s="22"/>
      <c r="H196" s="20"/>
      <c r="I196" s="1"/>
      <c r="J196" s="1"/>
      <c r="K196" s="1"/>
    </row>
    <row r="197" spans="1:11" x14ac:dyDescent="0.35">
      <c r="A197" s="81"/>
      <c r="B197" s="27"/>
      <c r="C197" s="18"/>
      <c r="D197" s="19"/>
      <c r="E197" s="20"/>
      <c r="F197" s="21"/>
      <c r="G197" s="22"/>
      <c r="H197" s="20"/>
      <c r="I197" s="1"/>
      <c r="J197" s="1"/>
      <c r="K197" s="1"/>
    </row>
    <row r="198" spans="1:11" x14ac:dyDescent="0.35">
      <c r="A198" s="81"/>
      <c r="B198" s="27"/>
      <c r="C198" s="18"/>
      <c r="D198" s="19"/>
      <c r="E198" s="20"/>
      <c r="F198" s="21"/>
      <c r="G198" s="22"/>
      <c r="H198" s="20"/>
      <c r="I198" s="1"/>
      <c r="J198" s="1"/>
      <c r="K198" s="1"/>
    </row>
    <row r="199" spans="1:11" x14ac:dyDescent="0.35">
      <c r="A199" s="81"/>
      <c r="B199" s="27"/>
      <c r="C199" s="18"/>
      <c r="D199" s="19"/>
      <c r="E199" s="20"/>
      <c r="F199" s="21"/>
      <c r="G199" s="22"/>
      <c r="H199" s="20"/>
      <c r="I199" s="1"/>
      <c r="J199" s="1"/>
      <c r="K199" s="1"/>
    </row>
    <row r="200" spans="1:11" x14ac:dyDescent="0.35">
      <c r="A200" s="81"/>
      <c r="B200" s="27"/>
      <c r="C200" s="18"/>
      <c r="D200" s="19"/>
      <c r="E200" s="20"/>
      <c r="F200" s="21"/>
      <c r="G200" s="22"/>
      <c r="H200" s="20"/>
      <c r="I200" s="1"/>
      <c r="J200" s="1"/>
      <c r="K200" s="1"/>
    </row>
    <row r="201" spans="1:11" x14ac:dyDescent="0.35">
      <c r="A201" s="81"/>
      <c r="B201" s="27"/>
      <c r="C201" s="18"/>
      <c r="D201" s="19"/>
      <c r="E201" s="20"/>
      <c r="F201" s="21"/>
      <c r="G201" s="22"/>
      <c r="H201" s="20"/>
      <c r="I201" s="1"/>
      <c r="J201" s="1"/>
      <c r="K201" s="1"/>
    </row>
    <row r="202" spans="1:11" x14ac:dyDescent="0.35">
      <c r="A202" s="81"/>
      <c r="B202" s="27"/>
      <c r="C202" s="18"/>
      <c r="D202" s="19"/>
      <c r="E202" s="20"/>
      <c r="F202" s="21"/>
      <c r="G202" s="22"/>
      <c r="H202" s="20"/>
      <c r="I202" s="1"/>
      <c r="J202" s="1"/>
      <c r="K202" s="1"/>
    </row>
    <row r="203" spans="1:11" x14ac:dyDescent="0.35">
      <c r="A203" s="81"/>
      <c r="B203" s="27"/>
      <c r="C203" s="18"/>
      <c r="D203" s="19"/>
      <c r="E203" s="20"/>
      <c r="F203" s="21"/>
      <c r="G203" s="22"/>
      <c r="H203" s="20"/>
      <c r="I203" s="1"/>
      <c r="J203" s="1"/>
      <c r="K203" s="1"/>
    </row>
    <row r="204" spans="1:11" x14ac:dyDescent="0.35">
      <c r="A204" s="81"/>
      <c r="B204" s="27"/>
      <c r="C204" s="23"/>
      <c r="D204" s="19"/>
      <c r="E204" s="20"/>
      <c r="F204" s="21"/>
      <c r="G204" s="22"/>
      <c r="H204" s="20"/>
      <c r="I204" s="1"/>
      <c r="J204" s="1"/>
      <c r="K204" s="1"/>
    </row>
    <row r="205" spans="1:11" x14ac:dyDescent="0.35">
      <c r="A205" s="81"/>
      <c r="B205" s="27"/>
      <c r="C205" s="23"/>
      <c r="D205" s="19"/>
      <c r="E205" s="20"/>
      <c r="F205" s="21"/>
      <c r="G205" s="22"/>
      <c r="H205" s="20"/>
      <c r="I205" s="1"/>
      <c r="J205" s="1"/>
      <c r="K205" s="1"/>
    </row>
    <row r="206" spans="1:11" x14ac:dyDescent="0.35">
      <c r="A206" s="81"/>
      <c r="B206" s="27"/>
      <c r="C206" s="18"/>
      <c r="D206" s="19"/>
      <c r="E206" s="20"/>
      <c r="F206" s="28"/>
      <c r="G206" s="28"/>
      <c r="H206" s="20"/>
      <c r="I206" s="1"/>
      <c r="J206" s="1"/>
      <c r="K206" s="1"/>
    </row>
    <row r="207" spans="1:11" x14ac:dyDescent="0.35">
      <c r="A207" s="81"/>
      <c r="B207" s="27"/>
      <c r="C207" s="18"/>
      <c r="D207" s="19"/>
      <c r="E207" s="20"/>
      <c r="F207" s="21"/>
      <c r="G207" s="22"/>
      <c r="H207" s="20"/>
      <c r="I207" s="1"/>
      <c r="J207" s="1"/>
      <c r="K207" s="1"/>
    </row>
    <row r="208" spans="1:11" x14ac:dyDescent="0.35">
      <c r="A208" s="81"/>
      <c r="B208" s="27"/>
      <c r="C208" s="18"/>
      <c r="D208" s="19"/>
      <c r="E208" s="20"/>
      <c r="F208" s="21"/>
      <c r="G208" s="22"/>
      <c r="H208" s="20"/>
      <c r="I208" s="1"/>
      <c r="J208" s="1"/>
      <c r="K208" s="1"/>
    </row>
    <row r="209" spans="1:11" x14ac:dyDescent="0.35">
      <c r="A209" s="81"/>
      <c r="B209" s="27"/>
      <c r="C209" s="18"/>
      <c r="D209" s="19"/>
      <c r="E209" s="20"/>
      <c r="F209" s="21"/>
      <c r="G209" s="22"/>
      <c r="H209" s="20"/>
      <c r="I209" s="1"/>
      <c r="J209" s="1"/>
      <c r="K209" s="1"/>
    </row>
    <row r="210" spans="1:11" x14ac:dyDescent="0.35">
      <c r="A210" s="81"/>
      <c r="B210" s="27"/>
      <c r="C210" s="18"/>
      <c r="D210" s="19"/>
      <c r="E210" s="20"/>
      <c r="F210" s="21"/>
      <c r="G210" s="22"/>
      <c r="H210" s="20"/>
      <c r="I210" s="1"/>
      <c r="J210" s="1"/>
      <c r="K210" s="1"/>
    </row>
    <row r="211" spans="1:11" x14ac:dyDescent="0.35">
      <c r="A211" s="81"/>
      <c r="B211" s="27"/>
      <c r="C211" s="18"/>
      <c r="D211" s="19"/>
      <c r="E211" s="20"/>
      <c r="F211" s="21"/>
      <c r="G211" s="22"/>
      <c r="H211" s="20"/>
      <c r="I211" s="1"/>
      <c r="J211" s="1"/>
      <c r="K211" s="1"/>
    </row>
    <row r="212" spans="1:11" x14ac:dyDescent="0.35">
      <c r="A212" s="81"/>
      <c r="B212" s="27"/>
      <c r="C212" s="18"/>
      <c r="D212" s="19"/>
      <c r="E212" s="20"/>
      <c r="F212" s="21"/>
      <c r="G212" s="22"/>
      <c r="H212" s="20"/>
      <c r="I212" s="1"/>
      <c r="J212" s="1"/>
      <c r="K212" s="1"/>
    </row>
    <row r="213" spans="1:11" x14ac:dyDescent="0.35">
      <c r="A213" s="81"/>
      <c r="B213" s="27"/>
      <c r="C213" s="18"/>
      <c r="D213" s="19"/>
      <c r="E213" s="20"/>
      <c r="F213" s="21"/>
      <c r="G213" s="22"/>
      <c r="H213" s="20"/>
      <c r="I213" s="1"/>
      <c r="J213" s="1"/>
      <c r="K213" s="1"/>
    </row>
    <row r="214" spans="1:11" x14ac:dyDescent="0.35">
      <c r="A214" s="81"/>
      <c r="B214" s="27"/>
      <c r="C214" s="18"/>
      <c r="D214" s="19"/>
      <c r="E214" s="20"/>
      <c r="F214" s="21"/>
      <c r="G214" s="22"/>
      <c r="H214" s="20"/>
      <c r="I214" s="1"/>
      <c r="J214" s="1"/>
      <c r="K214" s="1"/>
    </row>
    <row r="215" spans="1:11" x14ac:dyDescent="0.35">
      <c r="A215" s="81"/>
      <c r="B215" s="27"/>
      <c r="C215" s="18"/>
      <c r="D215" s="19"/>
      <c r="E215" s="20"/>
      <c r="F215" s="21"/>
      <c r="G215" s="22"/>
      <c r="H215" s="20"/>
      <c r="I215" s="1"/>
      <c r="J215" s="1"/>
      <c r="K215" s="1"/>
    </row>
    <row r="216" spans="1:11" x14ac:dyDescent="0.35">
      <c r="A216" s="81"/>
      <c r="B216" s="27"/>
      <c r="C216" s="18"/>
      <c r="D216" s="19"/>
      <c r="E216" s="20"/>
      <c r="F216" s="21"/>
      <c r="G216" s="22"/>
      <c r="H216" s="20"/>
      <c r="I216" s="1"/>
      <c r="J216" s="1"/>
      <c r="K216" s="1"/>
    </row>
    <row r="217" spans="1:11" x14ac:dyDescent="0.35">
      <c r="A217" s="81"/>
      <c r="B217" s="27"/>
      <c r="C217" s="18"/>
      <c r="D217" s="19"/>
      <c r="E217" s="20"/>
      <c r="F217" s="21"/>
      <c r="G217" s="22"/>
      <c r="H217" s="20"/>
      <c r="I217" s="1"/>
      <c r="J217" s="1"/>
      <c r="K217" s="1"/>
    </row>
    <row r="218" spans="1:11" x14ac:dyDescent="0.35">
      <c r="A218" s="81"/>
      <c r="B218" s="27"/>
      <c r="C218" s="18"/>
      <c r="D218" s="19"/>
      <c r="E218" s="20"/>
      <c r="F218" s="21"/>
      <c r="G218" s="22"/>
      <c r="H218" s="20"/>
      <c r="I218" s="1"/>
      <c r="J218" s="1"/>
      <c r="K218" s="1"/>
    </row>
    <row r="219" spans="1:11" x14ac:dyDescent="0.35">
      <c r="A219" s="81"/>
      <c r="B219" s="27"/>
      <c r="C219" s="23"/>
      <c r="D219" s="19"/>
      <c r="E219" s="20"/>
      <c r="F219" s="21"/>
      <c r="G219" s="22"/>
      <c r="H219" s="20"/>
      <c r="I219" s="1"/>
      <c r="J219" s="1"/>
      <c r="K219" s="1"/>
    </row>
    <row r="220" spans="1:11" x14ac:dyDescent="0.35">
      <c r="A220" s="81"/>
      <c r="B220" s="27"/>
      <c r="C220" s="18"/>
      <c r="D220" s="19"/>
      <c r="E220" s="20"/>
      <c r="F220" s="21"/>
      <c r="G220" s="22"/>
      <c r="H220" s="20"/>
      <c r="I220" s="1"/>
      <c r="J220" s="1"/>
      <c r="K220" s="1"/>
    </row>
    <row r="221" spans="1:11" x14ac:dyDescent="0.35">
      <c r="A221" s="81"/>
      <c r="B221" s="27"/>
      <c r="C221" s="23"/>
      <c r="D221" s="19"/>
      <c r="E221" s="20"/>
      <c r="F221" s="21"/>
      <c r="G221" s="22"/>
      <c r="H221" s="20"/>
      <c r="I221" s="1"/>
      <c r="J221" s="1"/>
      <c r="K221" s="1"/>
    </row>
    <row r="222" spans="1:11" x14ac:dyDescent="0.35">
      <c r="A222" s="81"/>
      <c r="B222" s="27"/>
      <c r="C222" s="23"/>
      <c r="D222" s="19"/>
      <c r="E222" s="20"/>
      <c r="F222" s="21"/>
      <c r="G222" s="22"/>
      <c r="H222" s="20"/>
      <c r="I222" s="1"/>
      <c r="J222" s="1"/>
      <c r="K222" s="1"/>
    </row>
    <row r="223" spans="1:11" x14ac:dyDescent="0.35">
      <c r="A223" s="81"/>
      <c r="B223" s="27"/>
      <c r="C223" s="23"/>
      <c r="D223" s="19"/>
      <c r="E223" s="20"/>
      <c r="F223" s="21"/>
      <c r="G223" s="22"/>
      <c r="H223" s="20"/>
      <c r="I223" s="1"/>
      <c r="J223" s="1"/>
      <c r="K223" s="1"/>
    </row>
    <row r="224" spans="1:11" x14ac:dyDescent="0.35">
      <c r="A224" s="81"/>
      <c r="B224" s="27"/>
      <c r="C224" s="18"/>
      <c r="D224" s="19"/>
      <c r="E224" s="20"/>
      <c r="F224" s="21"/>
      <c r="G224" s="22"/>
      <c r="H224" s="20"/>
      <c r="I224" s="1"/>
      <c r="J224" s="1"/>
      <c r="K224" s="1"/>
    </row>
    <row r="225" spans="1:11" x14ac:dyDescent="0.35">
      <c r="A225" s="81"/>
      <c r="B225" s="27"/>
      <c r="C225" s="18"/>
      <c r="D225" s="19"/>
      <c r="E225" s="20"/>
      <c r="F225" s="21"/>
      <c r="G225" s="22"/>
      <c r="H225" s="20"/>
      <c r="I225" s="1"/>
      <c r="J225" s="1"/>
      <c r="K225" s="1"/>
    </row>
    <row r="226" spans="1:11" x14ac:dyDescent="0.35">
      <c r="A226" s="81"/>
      <c r="B226" s="27"/>
      <c r="C226" s="18"/>
      <c r="D226" s="19"/>
      <c r="E226" s="20"/>
      <c r="F226" s="21"/>
      <c r="G226" s="22"/>
      <c r="H226" s="20"/>
      <c r="I226" s="1"/>
      <c r="J226" s="1"/>
      <c r="K226" s="1"/>
    </row>
    <row r="227" spans="1:11" x14ac:dyDescent="0.35">
      <c r="A227" s="81"/>
      <c r="B227" s="27"/>
      <c r="C227" s="18"/>
      <c r="D227" s="19"/>
      <c r="E227" s="20"/>
      <c r="F227" s="21"/>
      <c r="G227" s="22"/>
      <c r="H227" s="20"/>
      <c r="I227" s="1"/>
      <c r="J227" s="1"/>
      <c r="K227" s="1"/>
    </row>
    <row r="228" spans="1:11" x14ac:dyDescent="0.35">
      <c r="A228" s="81"/>
      <c r="B228" s="27"/>
      <c r="C228" s="18"/>
      <c r="D228" s="19"/>
      <c r="E228" s="20"/>
      <c r="F228" s="21"/>
      <c r="G228" s="22"/>
      <c r="H228" s="20"/>
      <c r="I228" s="1"/>
      <c r="J228" s="1"/>
      <c r="K228" s="1"/>
    </row>
    <row r="229" spans="1:11" x14ac:dyDescent="0.35">
      <c r="A229" s="81"/>
      <c r="B229" s="17"/>
      <c r="C229" s="18"/>
      <c r="D229" s="19"/>
      <c r="E229" s="20"/>
      <c r="F229" s="21"/>
      <c r="G229" s="22"/>
      <c r="H229" s="20"/>
      <c r="I229" s="1"/>
      <c r="J229" s="1"/>
      <c r="K229" s="1"/>
    </row>
    <row r="230" spans="1:11" x14ac:dyDescent="0.35">
      <c r="A230" s="81"/>
      <c r="B230" s="17"/>
      <c r="C230" s="18"/>
      <c r="D230" s="19"/>
      <c r="E230" s="20"/>
      <c r="F230" s="21"/>
      <c r="G230" s="22"/>
      <c r="H230" s="20"/>
      <c r="I230" s="1"/>
      <c r="J230" s="1"/>
      <c r="K230" s="1"/>
    </row>
    <row r="231" spans="1:11" x14ac:dyDescent="0.35">
      <c r="A231" s="81"/>
      <c r="B231" s="17"/>
      <c r="C231" s="18"/>
      <c r="D231" s="19"/>
      <c r="E231" s="20"/>
      <c r="F231" s="21"/>
      <c r="G231" s="22"/>
      <c r="H231" s="20"/>
      <c r="I231" s="1"/>
      <c r="J231" s="1"/>
      <c r="K231" s="1"/>
    </row>
    <row r="232" spans="1:11" x14ac:dyDescent="0.35">
      <c r="A232" s="81"/>
      <c r="B232" s="17"/>
      <c r="C232" s="18"/>
      <c r="D232" s="19"/>
      <c r="E232" s="20"/>
      <c r="F232" s="21"/>
      <c r="G232" s="22"/>
      <c r="H232" s="20"/>
      <c r="I232" s="1"/>
      <c r="J232" s="1"/>
      <c r="K232" s="1"/>
    </row>
    <row r="233" spans="1:11" x14ac:dyDescent="0.35">
      <c r="A233" s="81"/>
      <c r="B233" s="17"/>
      <c r="C233" s="23"/>
      <c r="D233" s="19"/>
      <c r="E233" s="20"/>
      <c r="F233" s="21"/>
      <c r="G233" s="22"/>
      <c r="H233" s="20"/>
      <c r="I233" s="1"/>
      <c r="J233" s="1"/>
      <c r="K233" s="1"/>
    </row>
    <row r="234" spans="1:11" x14ac:dyDescent="0.35">
      <c r="A234" s="81"/>
      <c r="B234" s="17"/>
      <c r="C234" s="18"/>
      <c r="D234" s="19"/>
      <c r="E234" s="20"/>
      <c r="F234" s="21"/>
      <c r="G234" s="22"/>
      <c r="H234" s="20"/>
      <c r="I234" s="1"/>
      <c r="J234" s="1"/>
      <c r="K234" s="1"/>
    </row>
    <row r="235" spans="1:11" x14ac:dyDescent="0.35">
      <c r="A235" s="81"/>
      <c r="B235" s="17"/>
      <c r="C235" s="18"/>
      <c r="D235" s="19"/>
      <c r="E235" s="20"/>
      <c r="F235" s="21"/>
      <c r="G235" s="22"/>
      <c r="H235" s="20"/>
      <c r="I235" s="1"/>
      <c r="J235" s="1"/>
      <c r="K235" s="1"/>
    </row>
    <row r="236" spans="1:11" x14ac:dyDescent="0.35">
      <c r="A236" s="81"/>
      <c r="B236" s="17"/>
      <c r="C236" s="18"/>
      <c r="D236" s="19"/>
      <c r="E236" s="20"/>
      <c r="F236" s="21"/>
      <c r="G236" s="22"/>
      <c r="H236" s="20"/>
      <c r="I236" s="1"/>
      <c r="J236" s="1"/>
      <c r="K236" s="1"/>
    </row>
    <row r="237" spans="1:11" x14ac:dyDescent="0.35">
      <c r="A237" s="81"/>
      <c r="B237" s="17"/>
      <c r="C237" s="18"/>
      <c r="D237" s="19"/>
      <c r="E237" s="20"/>
      <c r="F237" s="21"/>
      <c r="G237" s="21"/>
      <c r="H237" s="20"/>
      <c r="I237" s="1"/>
      <c r="J237" s="1"/>
      <c r="K237" s="1"/>
    </row>
    <row r="238" spans="1:11" x14ac:dyDescent="0.35">
      <c r="A238" s="81"/>
      <c r="B238" s="17"/>
      <c r="C238" s="18"/>
      <c r="D238" s="19"/>
      <c r="E238" s="20"/>
      <c r="F238" s="21"/>
      <c r="G238" s="22"/>
      <c r="H238" s="20"/>
      <c r="I238" s="1"/>
      <c r="J238" s="1"/>
      <c r="K238" s="1"/>
    </row>
    <row r="239" spans="1:11" x14ac:dyDescent="0.35">
      <c r="A239" s="81"/>
      <c r="B239" s="17"/>
      <c r="C239" s="18"/>
      <c r="D239" s="19"/>
      <c r="E239" s="20"/>
      <c r="F239" s="21"/>
      <c r="G239" s="22"/>
      <c r="H239" s="20"/>
      <c r="I239" s="1"/>
      <c r="J239" s="1"/>
      <c r="K239" s="1"/>
    </row>
    <row r="240" spans="1:11" x14ac:dyDescent="0.35">
      <c r="A240" s="81"/>
      <c r="B240" s="17"/>
      <c r="C240" s="18"/>
      <c r="D240" s="19"/>
      <c r="E240" s="20"/>
      <c r="F240" s="21"/>
      <c r="G240" s="22"/>
      <c r="H240" s="20"/>
      <c r="I240" s="1"/>
      <c r="J240" s="1"/>
      <c r="K240" s="1"/>
    </row>
    <row r="241" spans="1:11" x14ac:dyDescent="0.35">
      <c r="A241" s="81"/>
      <c r="B241" s="17"/>
      <c r="C241" s="18"/>
      <c r="D241" s="19"/>
      <c r="E241" s="20"/>
      <c r="F241" s="21"/>
      <c r="G241" s="22"/>
      <c r="H241" s="20"/>
      <c r="I241" s="1"/>
      <c r="J241" s="1"/>
      <c r="K241" s="1"/>
    </row>
    <row r="242" spans="1:11" x14ac:dyDescent="0.35">
      <c r="A242" s="81"/>
      <c r="B242" s="17"/>
      <c r="C242" s="18"/>
      <c r="D242" s="19"/>
      <c r="E242" s="20"/>
      <c r="F242" s="21"/>
      <c r="G242" s="22"/>
      <c r="H242" s="20"/>
      <c r="I242" s="1"/>
      <c r="J242" s="1"/>
      <c r="K242" s="1"/>
    </row>
    <row r="243" spans="1:11" x14ac:dyDescent="0.35">
      <c r="A243" s="81"/>
      <c r="B243" s="17"/>
      <c r="C243" s="18"/>
      <c r="D243" s="19"/>
      <c r="E243" s="20"/>
      <c r="F243" s="21"/>
      <c r="G243" s="22"/>
      <c r="H243" s="20"/>
      <c r="I243" s="1"/>
      <c r="J243" s="1"/>
      <c r="K243" s="1"/>
    </row>
    <row r="244" spans="1:11" x14ac:dyDescent="0.35">
      <c r="A244" s="81"/>
      <c r="B244" s="17"/>
      <c r="C244" s="18"/>
      <c r="D244" s="19"/>
      <c r="E244" s="20"/>
      <c r="F244" s="21"/>
      <c r="G244" s="22"/>
      <c r="H244" s="20"/>
      <c r="I244" s="1"/>
      <c r="J244" s="1"/>
      <c r="K244" s="1"/>
    </row>
    <row r="245" spans="1:11" x14ac:dyDescent="0.35">
      <c r="A245" s="81"/>
      <c r="B245" s="17"/>
      <c r="C245" s="18"/>
      <c r="D245" s="19"/>
      <c r="E245" s="20"/>
      <c r="F245" s="21"/>
      <c r="G245" s="21"/>
      <c r="H245" s="20"/>
      <c r="I245" s="1"/>
      <c r="J245" s="1"/>
      <c r="K245" s="1"/>
    </row>
    <row r="246" spans="1:11" x14ac:dyDescent="0.35">
      <c r="A246" s="81"/>
      <c r="B246" s="17"/>
      <c r="C246" s="18"/>
      <c r="D246" s="19"/>
      <c r="E246" s="20"/>
      <c r="F246" s="21"/>
      <c r="G246" s="22"/>
      <c r="H246" s="20"/>
      <c r="I246" s="1"/>
      <c r="J246" s="1"/>
      <c r="K246" s="1"/>
    </row>
    <row r="247" spans="1:11" x14ac:dyDescent="0.35">
      <c r="A247" s="81"/>
      <c r="B247" s="17"/>
      <c r="C247" s="23"/>
      <c r="D247" s="19"/>
      <c r="E247" s="20"/>
      <c r="F247" s="21"/>
      <c r="G247" s="22"/>
      <c r="H247" s="20"/>
      <c r="I247" s="1"/>
      <c r="J247" s="1"/>
      <c r="K247" s="1"/>
    </row>
    <row r="248" spans="1:11" x14ac:dyDescent="0.35">
      <c r="A248" s="81"/>
      <c r="B248" s="17"/>
      <c r="C248" s="18"/>
      <c r="D248" s="19"/>
      <c r="E248" s="20"/>
      <c r="F248" s="21"/>
      <c r="G248" s="22"/>
      <c r="H248" s="20"/>
      <c r="I248" s="1"/>
      <c r="J248" s="1"/>
      <c r="K248" s="1"/>
    </row>
    <row r="249" spans="1:11" x14ac:dyDescent="0.35">
      <c r="A249" s="81"/>
      <c r="B249" s="17"/>
      <c r="C249" s="18"/>
      <c r="D249" s="19"/>
      <c r="E249" s="20"/>
      <c r="F249" s="22"/>
      <c r="G249" s="22"/>
      <c r="H249" s="20"/>
      <c r="I249" s="1"/>
      <c r="J249" s="1"/>
      <c r="K249" s="1"/>
    </row>
    <row r="250" spans="1:11" x14ac:dyDescent="0.35">
      <c r="A250" s="81"/>
      <c r="B250" s="17"/>
      <c r="C250" s="18"/>
      <c r="D250" s="24"/>
      <c r="E250" s="20"/>
      <c r="F250" s="22"/>
      <c r="G250" s="22"/>
      <c r="H250" s="20"/>
      <c r="I250" s="1"/>
      <c r="J250" s="1"/>
      <c r="K250" s="1"/>
    </row>
    <row r="251" spans="1:11" x14ac:dyDescent="0.35">
      <c r="A251" s="81"/>
      <c r="B251" s="17"/>
      <c r="C251" s="18"/>
      <c r="D251" s="24"/>
      <c r="E251" s="20"/>
      <c r="F251" s="22"/>
      <c r="G251" s="22"/>
      <c r="H251" s="20"/>
      <c r="I251" s="1"/>
      <c r="J251" s="1"/>
      <c r="K251" s="1"/>
    </row>
    <row r="252" spans="1:11" x14ac:dyDescent="0.35">
      <c r="A252" s="81"/>
      <c r="B252" s="17"/>
      <c r="C252" s="18"/>
      <c r="D252" s="24"/>
      <c r="E252" s="20"/>
      <c r="F252" s="22"/>
      <c r="G252" s="22"/>
      <c r="H252" s="20"/>
      <c r="I252" s="1"/>
      <c r="J252" s="1"/>
      <c r="K252" s="1"/>
    </row>
    <row r="253" spans="1:11" x14ac:dyDescent="0.35">
      <c r="A253" s="81"/>
      <c r="B253" s="17"/>
      <c r="C253" s="18"/>
      <c r="D253" s="19"/>
      <c r="E253" s="20"/>
      <c r="F253" s="22"/>
      <c r="G253" s="22"/>
      <c r="H253" s="20"/>
      <c r="I253" s="1"/>
      <c r="J253" s="1"/>
      <c r="K253" s="1"/>
    </row>
    <row r="254" spans="1:11" x14ac:dyDescent="0.35">
      <c r="A254" s="81"/>
      <c r="B254" s="17"/>
      <c r="C254" s="18"/>
      <c r="D254" s="24"/>
      <c r="E254" s="20"/>
      <c r="F254" s="22"/>
      <c r="G254" s="22"/>
      <c r="H254" s="20"/>
      <c r="I254" s="1"/>
      <c r="J254" s="1"/>
      <c r="K254" s="1"/>
    </row>
    <row r="255" spans="1:11" x14ac:dyDescent="0.35">
      <c r="A255" s="81"/>
      <c r="B255" s="17"/>
      <c r="C255" s="18"/>
      <c r="D255" s="24"/>
      <c r="E255" s="20"/>
      <c r="F255" s="21"/>
      <c r="G255" s="22"/>
      <c r="H255" s="20"/>
      <c r="I255" s="1"/>
      <c r="J255" s="1"/>
      <c r="K255" s="1"/>
    </row>
    <row r="256" spans="1:11" x14ac:dyDescent="0.35">
      <c r="A256" s="81"/>
      <c r="B256" s="17"/>
      <c r="C256" s="18"/>
      <c r="D256" s="19"/>
      <c r="E256" s="20"/>
      <c r="F256" s="22"/>
      <c r="G256" s="22"/>
      <c r="H256" s="20"/>
      <c r="I256" s="1"/>
      <c r="J256" s="1"/>
      <c r="K256" s="1"/>
    </row>
    <row r="257" spans="1:11" x14ac:dyDescent="0.35">
      <c r="A257" s="81"/>
      <c r="B257" s="17"/>
      <c r="C257" s="18"/>
      <c r="D257" s="19"/>
      <c r="E257" s="20"/>
      <c r="F257" s="22"/>
      <c r="G257" s="22"/>
      <c r="H257" s="20"/>
      <c r="I257" s="1"/>
      <c r="J257" s="1"/>
      <c r="K257" s="1"/>
    </row>
    <row r="258" spans="1:11" x14ac:dyDescent="0.35">
      <c r="A258" s="81"/>
      <c r="B258" s="17"/>
      <c r="C258" s="18"/>
      <c r="D258" s="19"/>
      <c r="E258" s="20"/>
      <c r="F258" s="21"/>
      <c r="G258" s="22"/>
      <c r="H258" s="20"/>
      <c r="I258" s="1"/>
      <c r="J258" s="1"/>
      <c r="K258" s="1"/>
    </row>
    <row r="259" spans="1:11" x14ac:dyDescent="0.35">
      <c r="A259" s="81"/>
      <c r="B259" s="17"/>
      <c r="C259" s="18"/>
      <c r="D259" s="19"/>
      <c r="E259" s="20"/>
      <c r="F259" s="25"/>
      <c r="G259" s="25"/>
      <c r="H259" s="20"/>
      <c r="I259" s="1"/>
      <c r="J259" s="1"/>
      <c r="K259" s="1"/>
    </row>
    <row r="260" spans="1:11" x14ac:dyDescent="0.35">
      <c r="A260" s="81"/>
      <c r="B260" s="17"/>
      <c r="C260" s="23"/>
      <c r="D260" s="24"/>
      <c r="E260" s="20"/>
      <c r="F260" s="22"/>
      <c r="G260" s="22"/>
      <c r="H260" s="20"/>
      <c r="I260" s="1"/>
      <c r="J260" s="1"/>
      <c r="K260" s="1"/>
    </row>
    <row r="261" spans="1:11" x14ac:dyDescent="0.35">
      <c r="A261" s="81"/>
      <c r="B261" s="17"/>
      <c r="C261" s="18"/>
      <c r="D261" s="19"/>
      <c r="E261" s="20"/>
      <c r="F261" s="29"/>
      <c r="G261" s="29"/>
      <c r="H261" s="20"/>
      <c r="I261" s="1"/>
      <c r="J261" s="1"/>
      <c r="K261" s="1"/>
    </row>
    <row r="262" spans="1:11" x14ac:dyDescent="0.35">
      <c r="A262" s="81"/>
      <c r="B262" s="17"/>
      <c r="C262" s="18"/>
      <c r="D262" s="19"/>
      <c r="E262" s="20"/>
      <c r="F262" s="30"/>
      <c r="G262" s="30"/>
      <c r="H262" s="20"/>
      <c r="I262" s="1"/>
      <c r="J262" s="1"/>
      <c r="K262" s="1"/>
    </row>
    <row r="263" spans="1:11" x14ac:dyDescent="0.35">
      <c r="A263" s="81"/>
      <c r="B263" s="17"/>
      <c r="C263" s="18"/>
      <c r="D263" s="19"/>
      <c r="E263" s="20"/>
      <c r="F263" s="30"/>
      <c r="G263" s="30"/>
      <c r="H263" s="20"/>
      <c r="I263" s="1"/>
      <c r="J263" s="1"/>
      <c r="K263" s="1"/>
    </row>
    <row r="264" spans="1:11" x14ac:dyDescent="0.35">
      <c r="A264" s="81"/>
      <c r="B264" s="17"/>
      <c r="C264" s="18"/>
      <c r="D264" s="19"/>
      <c r="E264" s="20"/>
      <c r="F264" s="30"/>
      <c r="G264" s="30"/>
      <c r="H264" s="20"/>
      <c r="I264" s="1"/>
      <c r="J264" s="1"/>
      <c r="K264" s="1"/>
    </row>
  </sheetData>
  <mergeCells count="4">
    <mergeCell ref="Q4:T4"/>
    <mergeCell ref="U4:X4"/>
    <mergeCell ref="I4:L4"/>
    <mergeCell ref="M4:P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CD9DE-5BD3-409C-9674-12FCD8FFB014}">
  <dimension ref="A1:E6"/>
  <sheetViews>
    <sheetView workbookViewId="0">
      <selection activeCell="A2" sqref="A2:G8"/>
    </sheetView>
  </sheetViews>
  <sheetFormatPr baseColWidth="10" defaultRowHeight="14.5" x14ac:dyDescent="0.35"/>
  <cols>
    <col min="1" max="1" width="39.453125" customWidth="1"/>
    <col min="2" max="2" width="17.54296875" customWidth="1"/>
    <col min="3" max="3" width="15.7265625" customWidth="1"/>
  </cols>
  <sheetData>
    <row r="1" spans="1:5" x14ac:dyDescent="0.35">
      <c r="B1" s="9" t="s">
        <v>46</v>
      </c>
    </row>
    <row r="3" spans="1:5" x14ac:dyDescent="0.35">
      <c r="A3" s="82" t="s">
        <v>5</v>
      </c>
      <c r="B3" s="82" t="s">
        <v>47</v>
      </c>
      <c r="C3" s="82" t="s">
        <v>52</v>
      </c>
      <c r="D3" s="83" t="s">
        <v>49</v>
      </c>
      <c r="E3" s="83"/>
    </row>
    <row r="4" spans="1:5" x14ac:dyDescent="0.35">
      <c r="A4" s="82"/>
      <c r="B4" s="82"/>
      <c r="C4" s="82"/>
      <c r="D4" s="10" t="s">
        <v>50</v>
      </c>
      <c r="E4" s="10" t="s">
        <v>51</v>
      </c>
    </row>
    <row r="5" spans="1:5" ht="24.5" x14ac:dyDescent="0.35">
      <c r="A5" s="11" t="s">
        <v>53</v>
      </c>
    </row>
    <row r="6" spans="1:5" ht="24.5" x14ac:dyDescent="0.35">
      <c r="A6" s="11" t="s">
        <v>53</v>
      </c>
    </row>
  </sheetData>
  <mergeCells count="4">
    <mergeCell ref="B3:B4"/>
    <mergeCell ref="C3:C4"/>
    <mergeCell ref="D3:E3"/>
    <mergeCell ref="A3:A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egneark - NHO Fellesskapet" ma:contentTypeID="0x01010024A2C8D6A070534B9CF4AD2589879B1E040300480B617417673D4980A26CAE362AFB8A" ma:contentTypeVersion="14" ma:contentTypeDescription="Opprett et nytt dokument." ma:contentTypeScope="" ma:versionID="9c34137367ce3d9b808b19f2f4b5c8a0">
  <xsd:schema xmlns:xsd="http://www.w3.org/2001/XMLSchema" xmlns:xs="http://www.w3.org/2001/XMLSchema" xmlns:p="http://schemas.microsoft.com/office/2006/metadata/properties" xmlns:ns2="f909def9-6662-4ec9-b2d2-41be86eee7c4" xmlns:ns3="749ab8b6-ff35-4a4f-9f18-9cef83ce6420" xmlns:ns4="efeceead-ab55-497c-9e70-1ccefe90579f" targetNamespace="http://schemas.microsoft.com/office/2006/metadata/properties" ma:root="true" ma:fieldsID="307fd96d331228e7daa53cf978fecc06" ns2:_="" ns3:_="" ns4:_="">
    <xsd:import namespace="f909def9-6662-4ec9-b2d2-41be86eee7c4"/>
    <xsd:import namespace="749ab8b6-ff35-4a4f-9f18-9cef83ce6420"/>
    <xsd:import namespace="efeceead-ab55-497c-9e70-1ccefe90579f"/>
    <xsd:element name="properties">
      <xsd:complexType>
        <xsd:sequence>
          <xsd:element name="documentManagement">
            <xsd:complexType>
              <xsd:all>
                <xsd:element ref="ns2:NHO_DocumentStatus" minOccurs="0"/>
                <xsd:element ref="ns2:NHO_DocumentProperty" minOccurs="0"/>
                <xsd:element ref="ns2:NHO_DocumentDate" minOccurs="0"/>
                <xsd:element ref="ns2:c33924c3673147c88830f2707c1978bc" minOccurs="0"/>
                <xsd:element ref="ns3:TaxCatchAll" minOccurs="0"/>
                <xsd:element ref="ns3:TaxCatchAllLabel" minOccurs="0"/>
                <xsd:element ref="ns2:p8a47c7619634ae9930087b62d76e394" minOccurs="0"/>
                <xsd:element ref="ns3:TaxKeywordTaxHTField" minOccurs="0"/>
                <xsd:element ref="ns2:ARENA_DocumentReference" minOccurs="0"/>
                <xsd:element ref="ns2:ARENA_DocumentRecipient" minOccurs="0"/>
                <xsd:element ref="ns2:ARENA_DocumentSender"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9def9-6662-4ec9-b2d2-41be86eee7c4" elementFormDefault="qualified">
    <xsd:import namespace="http://schemas.microsoft.com/office/2006/documentManagement/types"/>
    <xsd:import namespace="http://schemas.microsoft.com/office/infopath/2007/PartnerControls"/>
    <xsd:element name="NHO_DocumentStatus" ma:index="8" nillable="true" ma:displayName="Status" ma:default="Under behandling" ma:description="Status" ma:format="Dropdown" ma:internalName="NHO_DocumentStatus" ma:readOnly="false">
      <xsd:simpleType>
        <xsd:restriction base="dms:Choice">
          <xsd:enumeration value="Under behandling"/>
          <xsd:enumeration value="Til fordeling"/>
          <xsd:enumeration value="Arkivert"/>
        </xsd:restriction>
      </xsd:simpleType>
    </xsd:element>
    <xsd:element name="NHO_DocumentProperty" ma:index="9" nillable="true" ma:displayName="Inn/ut/internt" ma:default="Internt" ma:description="Inn/ut/internt" ma:format="Dropdown" ma:internalName="NHO_DocumentProperty" ma:readOnly="false">
      <xsd:simpleType>
        <xsd:restriction base="dms:Choice">
          <xsd:enumeration value="Internt"/>
          <xsd:enumeration value="Ut"/>
          <xsd:enumeration value="Inn"/>
        </xsd:restriction>
      </xsd:simpleType>
    </xsd:element>
    <xsd:element name="NHO_DocumentDate" ma:index="10" nillable="true" ma:displayName="Dokumentdato" ma:description="Dokumentdato" ma:format="DateOnly" ma:indexed="true" ma:internalName="NHO_DocumentDate" ma:readOnly="false">
      <xsd:simpleType>
        <xsd:restriction base="dms:DateTime"/>
      </xsd:simpleType>
    </xsd:element>
    <xsd:element name="c33924c3673147c88830f2707c1978bc" ma:index="11" nillable="true" ma:taxonomy="true" ma:internalName="c33924c3673147c88830f2707c1978bc" ma:taxonomyFieldName="NhoMmdCaseWorker" ma:displayName="Saksbehandler" ma:readOnly="false" ma:fieldId="{c33924c3-6731-47c8-8830-f2707c1978bc}" ma:sspId="9119b49b-2cc3-444e-b755-8692f4554da6" ma:termSetId="a75e361f-3881-449b-8e3a-eada1710eb38" ma:anchorId="00000000-0000-0000-0000-000000000000" ma:open="false" ma:isKeyword="false">
      <xsd:complexType>
        <xsd:sequence>
          <xsd:element ref="pc:Terms" minOccurs="0" maxOccurs="1"/>
        </xsd:sequence>
      </xsd:complexType>
    </xsd:element>
    <xsd:element name="p8a47c7619634ae9930087b62d76e394" ma:index="15" nillable="true" ma:taxonomy="true" ma:internalName="p8a47c7619634ae9930087b62d76e394" ma:taxonomyFieldName="NHO_OrganisationUnit" ma:displayName="Organisasjonsenhet" ma:readOnly="false" ma:fieldId="{98a47c76-1963-4ae9-9300-87b62d76e394}" ma:sspId="9119b49b-2cc3-444e-b755-8692f4554da6" ma:termSetId="4686cc46-fb62-423b-8caf-c5de8864a4b0" ma:anchorId="00000000-0000-0000-0000-000000000000" ma:open="false" ma:isKeyword="false">
      <xsd:complexType>
        <xsd:sequence>
          <xsd:element ref="pc:Terms" minOccurs="0" maxOccurs="1"/>
        </xsd:sequence>
      </xsd:complexType>
    </xsd:element>
    <xsd:element name="ARENA_DocumentReference" ma:index="19" nillable="true" ma:displayName="Deres referanse" ma:description="Deres referanse" ma:internalName="ARENA_DocumentReference" ma:readOnly="false">
      <xsd:simpleType>
        <xsd:restriction base="dms:Text"/>
      </xsd:simpleType>
    </xsd:element>
    <xsd:element name="ARENA_DocumentRecipient" ma:index="20" nillable="true" ma:displayName="Mottaker" ma:description="Mottaker" ma:internalName="ARENA_DocumentRecipient" ma:readOnly="false">
      <xsd:simpleType>
        <xsd:restriction base="dms:Text"/>
      </xsd:simpleType>
    </xsd:element>
    <xsd:element name="ARENA_DocumentSender" ma:index="21" nillable="true" ma:displayName="Avsender" ma:description="Avsender" ma:internalName="ARENA_DocumentSende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9ab8b6-ff35-4a4f-9f18-9cef83ce6420"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c5aeb7aa-eca5-4eb2-ab7f-70ec8e47bf35}" ma:internalName="TaxCatchAll" ma:showField="CatchAllData" ma:web="efeceead-ab55-497c-9e70-1ccefe90579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c5aeb7aa-eca5-4eb2-ab7f-70ec8e47bf35}" ma:internalName="TaxCatchAllLabel" ma:readOnly="true" ma:showField="CatchAllDataLabel" ma:web="efeceead-ab55-497c-9e70-1ccefe90579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Organisasjonsnøkkelord"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feceead-ab55-497c-9e70-1ccefe90579f" elementFormDefault="qualified">
    <xsd:import namespace="http://schemas.microsoft.com/office/2006/documentManagement/types"/>
    <xsd:import namespace="http://schemas.microsoft.com/office/infopath/2007/PartnerControls"/>
    <xsd:element name="_dlc_DocId" ma:index="22" nillable="true" ma:displayName="Dokument-ID-verdi" ma:description="Verdien for dokument-IDen som er tilordnet elementet." ma:internalName="_dlc_DocId" ma:readOnly="true">
      <xsd:simpleType>
        <xsd:restriction base="dms:Text"/>
      </xsd:simpleType>
    </xsd:element>
    <xsd:element name="_dlc_DocIdUrl" ma:index="2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Fast ID" ma:description="Behold IDen ved tillegging."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haredContentType xmlns="Microsoft.SharePoint.Taxonomy.ContentTypeSync" SourceId="9119b49b-2cc3-444e-b755-8692f4554da6" ContentTypeId="0x01010024A2C8D6A070534B9CF4AD2589879B1E0403"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NHO_DocumentProperty xmlns="f909def9-6662-4ec9-b2d2-41be86eee7c4">Internt</NHO_DocumentProperty>
    <ARENA_DocumentReference xmlns="f909def9-6662-4ec9-b2d2-41be86eee7c4" xsi:nil="true"/>
    <NHO_DocumentDate xmlns="f909def9-6662-4ec9-b2d2-41be86eee7c4" xsi:nil="true"/>
    <p8a47c7619634ae9930087b62d76e394 xmlns="f909def9-6662-4ec9-b2d2-41be86eee7c4">
      <Terms xmlns="http://schemas.microsoft.com/office/infopath/2007/PartnerControls"/>
    </p8a47c7619634ae9930087b62d76e394>
    <TaxCatchAll xmlns="749ab8b6-ff35-4a4f-9f18-9cef83ce6420" xsi:nil="true"/>
    <ARENA_DocumentRecipient xmlns="f909def9-6662-4ec9-b2d2-41be86eee7c4" xsi:nil="true"/>
    <TaxKeywordTaxHTField xmlns="749ab8b6-ff35-4a4f-9f18-9cef83ce6420">
      <Terms xmlns="http://schemas.microsoft.com/office/infopath/2007/PartnerControls"/>
    </TaxKeywordTaxHTField>
    <ARENA_DocumentSender xmlns="f909def9-6662-4ec9-b2d2-41be86eee7c4" xsi:nil="true"/>
    <NHO_DocumentStatus xmlns="f909def9-6662-4ec9-b2d2-41be86eee7c4">Under behandling</NHO_DocumentStatus>
    <c33924c3673147c88830f2707c1978bc xmlns="f909def9-6662-4ec9-b2d2-41be86eee7c4">
      <Terms xmlns="http://schemas.microsoft.com/office/infopath/2007/PartnerControls"/>
    </c33924c3673147c88830f2707c1978bc>
    <_dlc_DocId xmlns="efeceead-ab55-497c-9e70-1ccefe90579f">Eiendom01-654904461-15592</_dlc_DocId>
    <_dlc_DocIdUrl xmlns="efeceead-ab55-497c-9e70-1ccefe90579f">
      <Url>https://nhosp.sharepoint.com/sites/NorskEiendom/_layouts/15/DocIdRedir.aspx?ID=Eiendom01-654904461-15592</Url>
      <Description>Eiendom01-654904461-15592</Description>
    </_dlc_DocIdUrl>
  </documentManagement>
</p:properties>
</file>

<file path=customXml/itemProps1.xml><?xml version="1.0" encoding="utf-8"?>
<ds:datastoreItem xmlns:ds="http://schemas.openxmlformats.org/officeDocument/2006/customXml" ds:itemID="{FFC0FEB5-A762-42E8-9F15-C28646EE0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09def9-6662-4ec9-b2d2-41be86eee7c4"/>
    <ds:schemaRef ds:uri="749ab8b6-ff35-4a4f-9f18-9cef83ce6420"/>
    <ds:schemaRef ds:uri="efeceead-ab55-497c-9e70-1ccefe905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CAF2FE-D0FD-43C3-A947-75640BD9C54F}">
  <ds:schemaRefs>
    <ds:schemaRef ds:uri="http://schemas.microsoft.com/office/2006/metadata/customXsn"/>
  </ds:schemaRefs>
</ds:datastoreItem>
</file>

<file path=customXml/itemProps3.xml><?xml version="1.0" encoding="utf-8"?>
<ds:datastoreItem xmlns:ds="http://schemas.openxmlformats.org/officeDocument/2006/customXml" ds:itemID="{1B414625-1ED3-405C-B5AD-38F8BD9B49E2}">
  <ds:schemaRefs>
    <ds:schemaRef ds:uri="Microsoft.SharePoint.Taxonomy.ContentTypeSync"/>
  </ds:schemaRefs>
</ds:datastoreItem>
</file>

<file path=customXml/itemProps4.xml><?xml version="1.0" encoding="utf-8"?>
<ds:datastoreItem xmlns:ds="http://schemas.openxmlformats.org/officeDocument/2006/customXml" ds:itemID="{79A4C7B3-E79E-4005-8F54-921B0AE99680}">
  <ds:schemaRefs>
    <ds:schemaRef ds:uri="http://schemas.microsoft.com/sharepoint/events"/>
  </ds:schemaRefs>
</ds:datastoreItem>
</file>

<file path=customXml/itemProps5.xml><?xml version="1.0" encoding="utf-8"?>
<ds:datastoreItem xmlns:ds="http://schemas.openxmlformats.org/officeDocument/2006/customXml" ds:itemID="{77739EB8-8FB1-4DE2-BB28-E278E2E656D8}">
  <ds:schemaRefs>
    <ds:schemaRef ds:uri="http://schemas.microsoft.com/sharepoint/v3/contenttype/forms"/>
  </ds:schemaRefs>
</ds:datastoreItem>
</file>

<file path=customXml/itemProps6.xml><?xml version="1.0" encoding="utf-8"?>
<ds:datastoreItem xmlns:ds="http://schemas.openxmlformats.org/officeDocument/2006/customXml" ds:itemID="{B6E69FE3-21CA-480F-BF22-6AD0721E09E5}">
  <ds:schemaRefs>
    <ds:schemaRef ds:uri="http://schemas.microsoft.com/office/infopath/2007/PartnerControls"/>
    <ds:schemaRef ds:uri="http://purl.org/dc/dcmitype/"/>
    <ds:schemaRef ds:uri="http://schemas.microsoft.com/office/2006/metadata/properties"/>
    <ds:schemaRef ds:uri="749ab8b6-ff35-4a4f-9f18-9cef83ce6420"/>
    <ds:schemaRef ds:uri="http://purl.org/dc/elements/1.1/"/>
    <ds:schemaRef ds:uri="f909def9-6662-4ec9-b2d2-41be86eee7c4"/>
    <ds:schemaRef ds:uri="http://schemas.microsoft.com/office/2006/documentManagement/types"/>
    <ds:schemaRef ds:uri="http://schemas.openxmlformats.org/package/2006/metadata/core-properties"/>
    <ds:schemaRef ds:uri="http://purl.org/dc/terms/"/>
    <ds:schemaRef ds:uri="efeceead-ab55-497c-9e70-1ccefe90579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Ark1</vt:lpstr>
      <vt:lpstr>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Marita Grande</dc:creator>
  <cp:lastModifiedBy>Vidar Fiskum</cp:lastModifiedBy>
  <dcterms:created xsi:type="dcterms:W3CDTF">2023-03-07T13:06:48Z</dcterms:created>
  <dcterms:modified xsi:type="dcterms:W3CDTF">2023-03-13T12:21:02Z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0x01010024A2C8D6A070534B9CF4AD2589879B1E040300480B617417673D4980A26CAE362AFB8A</vt:lpwstr>
  </property>
  <property fmtid="{D5CDD505-2E9C-101B-9397-08002B2CF9AE}" pid="3" name="TaxKeyword">
    <vt:lpwstr/>
  </property>
  <property fmtid="{D5CDD505-2E9C-101B-9397-08002B2CF9AE}" pid="4" name="NhoMmdCaseWorker">
    <vt:lpwstr/>
  </property>
  <property fmtid="{D5CDD505-2E9C-101B-9397-08002B2CF9AE}" pid="5" name="NHO_OrganisationUnit">
    <vt:lpwstr/>
  </property>
  <property fmtid="{D5CDD505-2E9C-101B-9397-08002B2CF9AE}" pid="6" name="_dlc_DocIdItemGuid">
    <vt:lpwstr>e386abb9-285d-4034-b00c-d002921c9f83</vt:lpwstr>
  </property>
</Properties>
</file>