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er\Dropbox\Working Files\Blinq Excel Template Project\"/>
    </mc:Choice>
  </mc:AlternateContent>
  <xr:revisionPtr revIDLastSave="0" documentId="13_ncr:1_{C9C72DBF-31C3-4229-BF84-EDAE1AB80CB4}" xr6:coauthVersionLast="47" xr6:coauthVersionMax="47" xr10:uidLastSave="{00000000-0000-0000-0000-000000000000}"/>
  <bookViews>
    <workbookView xWindow="-120" yWindow="-120" windowWidth="25440" windowHeight="15390" xr2:uid="{399A50DF-8CE2-42D6-9E0B-011E17884F12}"/>
  </bookViews>
  <sheets>
    <sheet name="Input Data" sheetId="1" r:id="rId1"/>
    <sheet name="Summary" sheetId="2" r:id="rId2"/>
    <sheet name="Instructions" sheetId="3" r:id="rId3"/>
  </sheets>
  <definedNames>
    <definedName name="Slicer_Property_Address">#N/A</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6" i="1"/>
  <c r="C7" i="1"/>
  <c r="C8" i="1"/>
  <c r="C9" i="1"/>
  <c r="C10" i="1"/>
  <c r="C11" i="1"/>
  <c r="C12" i="1"/>
  <c r="C13" i="1"/>
  <c r="C14" i="1"/>
  <c r="C15" i="1"/>
  <c r="G15" i="1"/>
  <c r="H15" i="1"/>
  <c r="I15" i="1" s="1"/>
  <c r="H5" i="1"/>
  <c r="I5" i="1" s="1"/>
  <c r="H6" i="1"/>
  <c r="I6" i="1" s="1"/>
  <c r="H7" i="1"/>
  <c r="I7" i="1" s="1"/>
  <c r="H8" i="1"/>
  <c r="H9" i="1"/>
  <c r="H10" i="1"/>
  <c r="I10" i="1" s="1"/>
  <c r="H11" i="1"/>
  <c r="H12" i="1"/>
  <c r="I12" i="1" s="1"/>
  <c r="H13" i="1"/>
  <c r="I13" i="1" s="1"/>
  <c r="H14" i="1"/>
  <c r="I9" i="1"/>
  <c r="G14" i="1" l="1"/>
  <c r="G8" i="1"/>
  <c r="I14" i="1"/>
  <c r="I8" i="1"/>
  <c r="G11" i="1"/>
  <c r="I11" i="1"/>
  <c r="G10" i="1"/>
  <c r="G9" i="1"/>
  <c r="G7" i="1"/>
  <c r="G12" i="1"/>
  <c r="G6" i="1"/>
  <c r="G13" i="1"/>
  <c r="G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author>
  </authors>
  <commentList>
    <comment ref="G4" authorId="0" shapeId="0" xr:uid="{1A7A1ECF-86A4-4087-94B3-E4CE0DAB757E}">
      <text>
        <r>
          <rPr>
            <b/>
            <sz val="9"/>
            <color indexed="81"/>
            <rFont val="Tahoma"/>
            <family val="2"/>
          </rPr>
          <t>Ander:</t>
        </r>
        <r>
          <rPr>
            <sz val="9"/>
            <color indexed="81"/>
            <rFont val="Tahoma"/>
            <family val="2"/>
          </rPr>
          <t xml:space="preserve">
</t>
        </r>
      </text>
    </comment>
  </commentList>
</comments>
</file>

<file path=xl/sharedStrings.xml><?xml version="1.0" encoding="utf-8"?>
<sst xmlns="http://schemas.openxmlformats.org/spreadsheetml/2006/main" count="95" uniqueCount="58">
  <si>
    <t>Property Address</t>
  </si>
  <si>
    <t>Date of Sale</t>
  </si>
  <si>
    <t>Property Commission Calculator</t>
  </si>
  <si>
    <t>Sales price of Home</t>
  </si>
  <si>
    <t>Your Commission %</t>
  </si>
  <si>
    <t>Mark X when Paid</t>
  </si>
  <si>
    <t>Deductions from Commission</t>
  </si>
  <si>
    <t>Commission Amount</t>
  </si>
  <si>
    <t>Agency Commission</t>
  </si>
  <si>
    <t>By Blinq</t>
  </si>
  <si>
    <t>30 Kim Trail</t>
  </si>
  <si>
    <t>34394 Huxley Junction</t>
  </si>
  <si>
    <t>801 Blaine Lane</t>
  </si>
  <si>
    <t>4 Arkansas Place</t>
  </si>
  <si>
    <t>8500 Morning Crossing</t>
  </si>
  <si>
    <t>9 Grover Avenue</t>
  </si>
  <si>
    <t>790 Tennyson Crossing</t>
  </si>
  <si>
    <t>76 Tomscot Lane</t>
  </si>
  <si>
    <t>6550 Eagan Center</t>
  </si>
  <si>
    <t>59 Thackeray Place</t>
  </si>
  <si>
    <t>x</t>
  </si>
  <si>
    <t>Properties Sold</t>
  </si>
  <si>
    <t>Grand Total</t>
  </si>
  <si>
    <t>Jul</t>
  </si>
  <si>
    <t>Aug</t>
  </si>
  <si>
    <t>Sep</t>
  </si>
  <si>
    <t>Oct</t>
  </si>
  <si>
    <t>Nov</t>
  </si>
  <si>
    <t>Month</t>
  </si>
  <si>
    <t>Total Home Sales Price</t>
  </si>
  <si>
    <t>Total Commission</t>
  </si>
  <si>
    <t>Input</t>
  </si>
  <si>
    <t>Commissions by Year and Month</t>
  </si>
  <si>
    <t>Jan</t>
  </si>
  <si>
    <t>Year of Sale</t>
  </si>
  <si>
    <t>Automatic</t>
  </si>
  <si>
    <t>(blank)</t>
  </si>
  <si>
    <t>Commissions to be paid</t>
  </si>
  <si>
    <t>Click Data -&gt; Refresh All on the Ribbon if your latest data isn't showing.</t>
  </si>
  <si>
    <t>Summary of Agency Commissions</t>
  </si>
  <si>
    <t xml:space="preserve">Your Commission </t>
  </si>
  <si>
    <t xml:space="preserve">Agency Commission </t>
  </si>
  <si>
    <t>Click on a single property below for specifics.</t>
  </si>
  <si>
    <t>The Property Commission calculator spreadsheet is designed to help you track, monitor, and analyze your property commissions.</t>
  </si>
  <si>
    <r>
      <t xml:space="preserve">Use the </t>
    </r>
    <r>
      <rPr>
        <b/>
        <sz val="11"/>
        <color theme="1"/>
        <rFont val="Calibri"/>
        <family val="2"/>
        <scheme val="minor"/>
      </rPr>
      <t xml:space="preserve">Input Data </t>
    </r>
    <r>
      <rPr>
        <sz val="11"/>
        <color theme="1"/>
        <rFont val="Calibri"/>
        <family val="2"/>
        <scheme val="minor"/>
      </rPr>
      <t>tab for all of your inputs.</t>
    </r>
  </si>
  <si>
    <r>
      <t xml:space="preserve">Make sure to fill in any column that says </t>
    </r>
    <r>
      <rPr>
        <b/>
        <sz val="11"/>
        <color theme="1"/>
        <rFont val="Calibri"/>
        <family val="2"/>
        <scheme val="minor"/>
      </rPr>
      <t>Input</t>
    </r>
    <r>
      <rPr>
        <sz val="11"/>
        <color theme="1"/>
        <rFont val="Calibri"/>
        <family val="2"/>
        <scheme val="minor"/>
      </rPr>
      <t xml:space="preserve">. Columns labeled </t>
    </r>
    <r>
      <rPr>
        <b/>
        <sz val="11"/>
        <color theme="1"/>
        <rFont val="Calibri"/>
        <family val="2"/>
        <scheme val="minor"/>
      </rPr>
      <t xml:space="preserve">Automatic </t>
    </r>
    <r>
      <rPr>
        <sz val="11"/>
        <color theme="1"/>
        <rFont val="Calibri"/>
        <family val="2"/>
        <scheme val="minor"/>
      </rPr>
      <t>will automatically adjust with new data.</t>
    </r>
  </si>
  <si>
    <t>Important inputs:</t>
  </si>
  <si>
    <t xml:space="preserve">  Input the property address for each property.</t>
  </si>
  <si>
    <t xml:space="preserve">  Input the date of sale for each property.</t>
  </si>
  <si>
    <t xml:space="preserve">  Make sure to log the total sales price of the home.</t>
  </si>
  <si>
    <t xml:space="preserve">  Input your percentage of commission based on the original sales price.</t>
  </si>
  <si>
    <r>
      <t xml:space="preserve">When finished, click on </t>
    </r>
    <r>
      <rPr>
        <b/>
        <sz val="11"/>
        <color theme="1"/>
        <rFont val="Calibri"/>
        <family val="2"/>
        <scheme val="minor"/>
      </rPr>
      <t xml:space="preserve">Data -&gt; Refresh All </t>
    </r>
    <r>
      <rPr>
        <sz val="11"/>
        <color theme="1"/>
        <rFont val="Calibri"/>
        <family val="2"/>
        <scheme val="minor"/>
      </rPr>
      <t xml:space="preserve">on Excel's ribbon. Then, use the </t>
    </r>
    <r>
      <rPr>
        <b/>
        <sz val="11"/>
        <color theme="1"/>
        <rFont val="Calibri"/>
        <family val="2"/>
        <scheme val="minor"/>
      </rPr>
      <t xml:space="preserve">Summary </t>
    </r>
    <r>
      <rPr>
        <sz val="11"/>
        <color theme="1"/>
        <rFont val="Calibri"/>
        <family val="2"/>
        <scheme val="minor"/>
      </rPr>
      <t>tab to review a summary of your commission details.</t>
    </r>
  </si>
  <si>
    <t>Optionally: also input the agency's split of the commission percent.</t>
  </si>
  <si>
    <t xml:space="preserve">  If you need to make any deductions from the commission for concessions, enter that amount as a negative total dollar amount.</t>
  </si>
  <si>
    <t>25 Holdway Street</t>
  </si>
  <si>
    <t>Important: use the last column with an "X" to mark when commissions are paid to you. That way, you'll never lose track of what you're owed.</t>
  </si>
  <si>
    <t>Agency Commission %</t>
  </si>
  <si>
    <t>Commissions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</si>
</sst>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9"/>
      <color indexed="81"/>
      <name val="Tahoma"/>
      <family val="2"/>
    </font>
    <font>
      <b/>
      <sz val="9"/>
      <color indexed="81"/>
      <name val="Tahoma"/>
      <family val="2"/>
    </font>
    <font>
      <b/>
      <sz val="14"/>
      <color theme="1"/>
      <name val="Poppins Black"/>
    </font>
    <font>
      <sz val="11"/>
      <color theme="1"/>
      <name val="Poppins"/>
    </font>
    <font>
      <i/>
      <sz val="11"/>
      <color theme="1"/>
      <name val="Calibri"/>
      <family val="2"/>
      <scheme val="minor"/>
    </font>
    <font>
      <b/>
      <i/>
      <sz val="9"/>
      <color theme="1"/>
      <name val="Poppins"/>
    </font>
  </fonts>
  <fills count="4">
    <fill>
      <patternFill patternType="none"/>
    </fill>
    <fill>
      <patternFill patternType="gray125"/>
    </fill>
    <fill>
      <patternFill patternType="solid">
        <fgColor rgb="FFF46150"/>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2" fillId="0" borderId="0" xfId="0" applyFont="1"/>
    <xf numFmtId="0" fontId="7" fillId="0" borderId="0" xfId="0" applyFont="1" applyAlignment="1">
      <alignment vertical="center"/>
    </xf>
    <xf numFmtId="0" fontId="8"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14" fontId="0" fillId="0" borderId="0" xfId="0" applyNumberFormat="1"/>
    <xf numFmtId="44" fontId="0" fillId="0" borderId="0" xfId="1" applyFont="1"/>
    <xf numFmtId="10" fontId="0" fillId="0" borderId="0" xfId="0" applyNumberFormat="1"/>
    <xf numFmtId="10" fontId="0" fillId="0" borderId="0" xfId="0" applyNumberFormat="1" applyAlignment="1">
      <alignment horizontal="center"/>
    </xf>
    <xf numFmtId="164" fontId="0" fillId="0" borderId="0" xfId="0" applyNumberFormat="1"/>
    <xf numFmtId="0" fontId="0" fillId="0" borderId="0" xfId="0" applyAlignment="1">
      <alignment horizontal="center"/>
    </xf>
    <xf numFmtId="0" fontId="3" fillId="2" borderId="0" xfId="0" applyFont="1" applyFill="1" applyAlignment="1">
      <alignment horizontal="center"/>
    </xf>
    <xf numFmtId="164" fontId="3" fillId="2" borderId="0" xfId="0" applyNumberFormat="1" applyFont="1" applyFill="1"/>
    <xf numFmtId="0" fontId="9" fillId="0" borderId="0" xfId="0" applyFont="1"/>
    <xf numFmtId="0" fontId="9" fillId="0" borderId="0" xfId="0" applyFont="1" applyAlignment="1">
      <alignment horizontal="center"/>
    </xf>
    <xf numFmtId="1" fontId="0" fillId="0" borderId="0" xfId="0" applyNumberFormat="1" applyAlignment="1">
      <alignment horizontal="left"/>
    </xf>
    <xf numFmtId="0" fontId="0" fillId="0" borderId="0" xfId="0" applyAlignment="1">
      <alignment horizontal="left" indent="1"/>
    </xf>
    <xf numFmtId="1" fontId="3" fillId="2" borderId="0" xfId="0" applyNumberFormat="1" applyFont="1" applyFill="1" applyAlignment="1">
      <alignment horizontal="left"/>
    </xf>
    <xf numFmtId="0" fontId="0" fillId="0" borderId="0" xfId="0" applyAlignment="1">
      <alignment horizontal="left" indent="2"/>
    </xf>
    <xf numFmtId="0" fontId="10" fillId="0" borderId="0" xfId="0" applyFont="1"/>
    <xf numFmtId="164" fontId="0" fillId="0" borderId="0" xfId="1" applyNumberFormat="1" applyFont="1"/>
    <xf numFmtId="1" fontId="9" fillId="3" borderId="0" xfId="0" applyNumberFormat="1" applyFont="1" applyFill="1" applyAlignment="1">
      <alignment horizontal="center"/>
    </xf>
    <xf numFmtId="164" fontId="9" fillId="3" borderId="0" xfId="0" applyNumberFormat="1" applyFont="1" applyFill="1"/>
    <xf numFmtId="0" fontId="9" fillId="0" borderId="0" xfId="0" applyFont="1" applyAlignment="1">
      <alignment horizontal="left"/>
    </xf>
  </cellXfs>
  <cellStyles count="2">
    <cellStyle name="Currency" xfId="1" builtinId="4"/>
    <cellStyle name="Normal" xfId="0" builtinId="0"/>
  </cellStyles>
  <dxfs count="46">
    <dxf>
      <alignment horizontal="center"/>
    </dxf>
    <dxf>
      <fill>
        <patternFill patternType="solid">
          <bgColor rgb="FFF46150"/>
        </patternFill>
      </fill>
    </dxf>
    <dxf>
      <fill>
        <patternFill patternType="solid">
          <bgColor rgb="FFF46150"/>
        </patternFill>
      </fill>
    </dxf>
    <dxf>
      <font>
        <color theme="0"/>
      </font>
    </dxf>
    <dxf>
      <font>
        <color theme="0"/>
      </font>
    </dxf>
    <dxf>
      <font>
        <color theme="0"/>
      </font>
    </dxf>
    <dxf>
      <font>
        <color theme="0"/>
      </font>
    </dxf>
    <dxf>
      <alignment horizontal="center"/>
    </dxf>
    <dxf>
      <alignment horizontal="center"/>
    </dxf>
    <dxf>
      <fill>
        <patternFill patternType="solid">
          <bgColor rgb="FFF46150"/>
        </patternFill>
      </fill>
    </dxf>
    <dxf>
      <fill>
        <patternFill patternType="solid">
          <bgColor rgb="FFF46150"/>
        </patternFill>
      </fill>
    </dxf>
    <dxf>
      <numFmt numFmtId="164" formatCode="_(&quot;$&quot;* #,##0_);_(&quot;$&quot;* \(#,##0\);_(&quot;$&quot;* &quot;-&quot;??_);_(@_)"/>
    </dxf>
    <dxf>
      <numFmt numFmtId="164" formatCode="_(&quot;$&quot;* #,##0_);_(&quot;$&quot;* \(#,##0\);_(&quot;$&quot;* &quot;-&quot;??_);_(@_)"/>
    </dxf>
    <dxf>
      <font>
        <color theme="0"/>
      </font>
      <fill>
        <patternFill patternType="solid">
          <fgColor indexed="64"/>
          <bgColor rgb="FFF46150"/>
        </patternFill>
      </fill>
      <alignment horizontal="center"/>
    </dxf>
    <dxf>
      <alignment horizontal="center"/>
    </dxf>
    <dxf>
      <fill>
        <patternFill patternType="solid">
          <bgColor rgb="FFF46150"/>
        </patternFill>
      </fill>
    </dxf>
    <dxf>
      <fill>
        <patternFill patternType="solid">
          <bgColor rgb="FFF46150"/>
        </patternFill>
      </fill>
    </dxf>
    <dxf>
      <font>
        <color theme="0"/>
      </font>
    </dxf>
    <dxf>
      <font>
        <color theme="0"/>
      </font>
    </dxf>
    <dxf>
      <font>
        <color theme="0"/>
      </font>
    </dxf>
    <dxf>
      <font>
        <color theme="0"/>
      </font>
    </dxf>
    <dxf>
      <alignment horizontal="center"/>
    </dxf>
    <dxf>
      <alignment horizontal="center"/>
    </dxf>
    <dxf>
      <fill>
        <patternFill patternType="solid">
          <bgColor rgb="FFF46150"/>
        </patternFill>
      </fill>
    </dxf>
    <dxf>
      <fill>
        <patternFill patternType="solid">
          <bgColor rgb="FFF46150"/>
        </patternFill>
      </fill>
    </dxf>
    <dxf>
      <font>
        <color theme="0"/>
      </font>
      <fill>
        <patternFill patternType="solid">
          <fgColor indexed="64"/>
          <bgColor rgb="FFF46150"/>
        </patternFill>
      </fill>
      <alignment horizontal="center"/>
    </dxf>
    <dxf>
      <alignment horizontal="center"/>
    </dxf>
    <dxf>
      <fill>
        <patternFill patternType="solid">
          <bgColor rgb="FFF46150"/>
        </patternFill>
      </fill>
    </dxf>
    <dxf>
      <fill>
        <patternFill patternType="solid">
          <bgColor rgb="FFF46150"/>
        </patternFill>
      </fill>
    </dxf>
    <dxf>
      <font>
        <color theme="0"/>
      </font>
    </dxf>
    <dxf>
      <font>
        <color theme="0"/>
      </font>
    </dxf>
    <dxf>
      <font>
        <color theme="0"/>
      </font>
    </dxf>
    <dxf>
      <font>
        <color theme="0"/>
      </font>
    </dxf>
    <dxf>
      <alignment horizontal="center"/>
    </dxf>
    <dxf>
      <alignment horizontal="center"/>
    </dxf>
    <dxf>
      <fill>
        <patternFill patternType="solid">
          <bgColor rgb="FFF46150"/>
        </patternFill>
      </fill>
    </dxf>
    <dxf>
      <fill>
        <patternFill patternType="solid">
          <bgColor rgb="FFF46150"/>
        </patternFill>
      </fill>
    </dxf>
    <dxf>
      <numFmt numFmtId="164" formatCode="_(&quot;$&quot;* #,##0_);_(&quot;$&quot;* \(#,##0\);_(&quot;$&quot;* &quot;-&quot;??_);_(@_)"/>
    </dxf>
    <dxf>
      <alignment horizontal="center" vertical="bottom" textRotation="0" wrapText="0" indent="0" justifyLastLine="0" shrinkToFit="0" readingOrder="0"/>
    </dxf>
    <dxf>
      <font>
        <i/>
      </font>
      <numFmt numFmtId="164" formatCode="_(&quot;$&quot;* #,##0_);_(&quot;$&quot;* \(#,##0\);_(&quot;$&quot;* &quot;-&quot;??_);_(@_)"/>
      <fill>
        <patternFill patternType="solid">
          <fgColor indexed="64"/>
          <bgColor theme="0" tint="-4.9989318521683403E-2"/>
        </patternFill>
      </fill>
    </dxf>
    <dxf>
      <numFmt numFmtId="14" formatCode="0.00%"/>
    </dxf>
    <dxf>
      <font>
        <i/>
      </font>
      <numFmt numFmtId="164" formatCode="_(&quot;$&quot;* #,##0_);_(&quot;$&quot;* \(#,##0\);_(&quot;$&quot;* &quot;-&quot;??_);_(@_)"/>
      <fill>
        <patternFill patternType="solid">
          <fgColor indexed="64"/>
          <bgColor theme="0" tint="-4.9989318521683403E-2"/>
        </patternFill>
      </fill>
    </dxf>
    <dxf>
      <numFmt numFmtId="164" formatCode="_(&quot;$&quot;* #,##0_);_(&quot;$&quot;* \(#,##0\);_(&quot;$&quot;* &quot;-&quot;??_);_(@_)"/>
    </dxf>
    <dxf>
      <numFmt numFmtId="14" formatCode="0.00%"/>
      <alignment horizontal="center" vertical="bottom" textRotation="0" wrapText="0" indent="0" justifyLastLine="0" shrinkToFit="0" readingOrder="0"/>
    </dxf>
    <dxf>
      <font>
        <i/>
      </font>
      <numFmt numFmtId="1" formatCode="0"/>
      <fill>
        <patternFill patternType="solid">
          <fgColor indexed="64"/>
          <bgColor theme="0" tint="-4.9989318521683403E-2"/>
        </patternFill>
      </fill>
      <alignment horizontal="center" vertical="bottom" textRotation="0" wrapText="0" indent="0" justifyLastLine="0" shrinkToFit="0" readingOrder="0"/>
    </dxf>
    <dxf>
      <font>
        <b/>
        <strike val="0"/>
        <outline val="0"/>
        <shadow val="0"/>
        <u val="none"/>
        <vertAlign val="baseline"/>
        <sz val="11"/>
        <color auto="1"/>
        <name val="Calibri"/>
        <family val="2"/>
        <scheme val="minor"/>
      </font>
      <fill>
        <patternFill patternType="solid">
          <fgColor indexed="64"/>
          <bgColor rgb="FFF46150"/>
        </patternFill>
      </fill>
      <alignment horizontal="left" vertical="center" textRotation="0" wrapText="0" indent="0" justifyLastLine="0" shrinkToFit="0" readingOrder="0"/>
    </dxf>
  </dxfs>
  <tableStyles count="1" defaultTableStyle="TableStyleMedium2" defaultPivotStyle="PivotStyleLight16">
    <tableStyle name="Slicer Style 1" pivot="0" table="0" count="1" xr9:uid="{40D5BA76-AA35-4A94-8882-7CE34EF1D402}"/>
  </tableStyles>
  <colors>
    <mruColors>
      <color rgb="FFF45A57"/>
      <color rgb="FFFFCC99"/>
      <color rgb="FFF46150"/>
    </mruColors>
  </colors>
  <extLst>
    <ext xmlns:x14="http://schemas.microsoft.com/office/spreadsheetml/2009/9/main" uri="{46F421CA-312F-682f-3DD2-61675219B42D}">
      <x14:dxfs count="1">
        <dxf>
          <fill>
            <patternFill>
              <bgColor rgb="FFFFCC99"/>
            </patternFill>
          </fill>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linq.me/solutions/digital-business-card"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4</xdr:col>
      <xdr:colOff>1895475</xdr:colOff>
      <xdr:row>36</xdr:row>
      <xdr:rowOff>65651</xdr:rowOff>
    </xdr:to>
    <xdr:pic>
      <xdr:nvPicPr>
        <xdr:cNvPr id="2" name="Picture 1">
          <a:hlinkClick xmlns:r="http://schemas.openxmlformats.org/officeDocument/2006/relationships" r:id="rId1"/>
          <a:extLst>
            <a:ext uri="{FF2B5EF4-FFF2-40B4-BE49-F238E27FC236}">
              <a16:creationId xmlns:a16="http://schemas.microsoft.com/office/drawing/2014/main" id="{1C9FBE17-0A14-46B7-BF8C-0759205D4FC7}"/>
            </a:ext>
          </a:extLst>
        </xdr:cNvPr>
        <xdr:cNvPicPr>
          <a:picLocks noChangeAspect="1"/>
        </xdr:cNvPicPr>
      </xdr:nvPicPr>
      <xdr:blipFill>
        <a:blip xmlns:r="http://schemas.openxmlformats.org/officeDocument/2006/relationships" r:embed="rId2"/>
        <a:stretch>
          <a:fillRect/>
        </a:stretch>
      </xdr:blipFill>
      <xdr:spPr>
        <a:xfrm>
          <a:off x="0" y="3114675"/>
          <a:ext cx="7362825" cy="3847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1285875</xdr:colOff>
      <xdr:row>0</xdr:row>
      <xdr:rowOff>0</xdr:rowOff>
    </xdr:from>
    <xdr:to>
      <xdr:col>3</xdr:col>
      <xdr:colOff>208215</xdr:colOff>
      <xdr:row>2</xdr:row>
      <xdr:rowOff>152400</xdr:rowOff>
    </xdr:to>
    <xdr:pic>
      <xdr:nvPicPr>
        <xdr:cNvPr id="2" name="Picture 1">
          <a:extLst>
            <a:ext uri="{FF2B5EF4-FFF2-40B4-BE49-F238E27FC236}">
              <a16:creationId xmlns:a16="http://schemas.microsoft.com/office/drawing/2014/main" id="{2EF02EF7-020B-6C90-D754-CEC9B78FE962}"/>
            </a:ext>
          </a:extLst>
        </xdr:cNvPr>
        <xdr:cNvPicPr>
          <a:picLocks noChangeAspect="1"/>
        </xdr:cNvPicPr>
      </xdr:nvPicPr>
      <xdr:blipFill>
        <a:blip xmlns:r="http://schemas.openxmlformats.org/officeDocument/2006/relationships" r:embed="rId1"/>
        <a:stretch>
          <a:fillRect/>
        </a:stretch>
      </xdr:blipFill>
      <xdr:spPr>
        <a:xfrm>
          <a:off x="4352925" y="0"/>
          <a:ext cx="522540" cy="828675"/>
        </a:xfrm>
        <a:prstGeom prst="rect">
          <a:avLst/>
        </a:prstGeom>
      </xdr:spPr>
    </xdr:pic>
    <xdr:clientData/>
  </xdr:twoCellAnchor>
  <xdr:twoCellAnchor editAs="oneCell">
    <xdr:from>
      <xdr:col>6</xdr:col>
      <xdr:colOff>19048</xdr:colOff>
      <xdr:row>29</xdr:row>
      <xdr:rowOff>209550</xdr:rowOff>
    </xdr:from>
    <xdr:to>
      <xdr:col>11</xdr:col>
      <xdr:colOff>238125</xdr:colOff>
      <xdr:row>40</xdr:row>
      <xdr:rowOff>85725</xdr:rowOff>
    </xdr:to>
    <mc:AlternateContent xmlns:mc="http://schemas.openxmlformats.org/markup-compatibility/2006" xmlns:a14="http://schemas.microsoft.com/office/drawing/2010/main">
      <mc:Choice Requires="a14">
        <xdr:graphicFrame macro="">
          <xdr:nvGraphicFramePr>
            <xdr:cNvPr id="3" name="Property Address">
              <a:extLst>
                <a:ext uri="{FF2B5EF4-FFF2-40B4-BE49-F238E27FC236}">
                  <a16:creationId xmlns:a16="http://schemas.microsoft.com/office/drawing/2014/main" id="{74CF1945-89B3-BCD6-1438-9E28982D7315}"/>
                </a:ext>
              </a:extLst>
            </xdr:cNvPr>
            <xdr:cNvGraphicFramePr/>
          </xdr:nvGraphicFramePr>
          <xdr:xfrm>
            <a:off x="0" y="0"/>
            <a:ext cx="0" cy="0"/>
          </xdr:xfrm>
          <a:graphic>
            <a:graphicData uri="http://schemas.microsoft.com/office/drawing/2010/slicer">
              <sle:slicer xmlns:sle="http://schemas.microsoft.com/office/drawing/2010/slicer" name="Property Address"/>
            </a:graphicData>
          </a:graphic>
        </xdr:graphicFrame>
      </mc:Choice>
      <mc:Fallback xmlns="">
        <xdr:sp macro="" textlink="">
          <xdr:nvSpPr>
            <xdr:cNvPr id="0" name=""/>
            <xdr:cNvSpPr>
              <a:spLocks noTextEdit="1"/>
            </xdr:cNvSpPr>
          </xdr:nvSpPr>
          <xdr:spPr>
            <a:xfrm>
              <a:off x="7934323" y="6143625"/>
              <a:ext cx="3267077" cy="20288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er" refreshedDate="44914.616857638888" createdVersion="8" refreshedVersion="8" minRefreshableVersion="3" recordCount="11" xr:uid="{8E85ED85-1F2C-4087-9DF7-88EDD94620B6}">
  <cacheSource type="worksheet">
    <worksheetSource name="PropertyData"/>
  </cacheSource>
  <cacheFields count="11">
    <cacheField name="Property Address" numFmtId="0">
      <sharedItems count="12">
        <s v="30 Kim Trail"/>
        <s v="34394 Huxley Junction"/>
        <s v="801 Blaine Lane"/>
        <s v="4 Arkansas Place"/>
        <s v="8500 Morning Crossing"/>
        <s v="9 Grover Avenue"/>
        <s v="790 Tennyson Crossing"/>
        <s v="76 Tomscot Lane"/>
        <s v="6550 Eagan Center"/>
        <s v="59 Thackeray Place"/>
        <s v="25 Holdway Street"/>
        <s v="Test" u="1"/>
      </sharedItems>
    </cacheField>
    <cacheField name="Date of Sale" numFmtId="14">
      <sharedItems containsSemiMixedTypes="0" containsNonDate="0" containsDate="1" containsString="0" minDate="2021-01-01T00:00:00" maxDate="2022-11-16T00:00:00" count="11">
        <d v="2022-10-01T00:00:00"/>
        <d v="2022-10-14T00:00:00"/>
        <d v="2022-09-05T00:00:00"/>
        <d v="2022-10-20T00:00:00"/>
        <d v="2022-07-08T00:00:00"/>
        <d v="2022-08-03T00:00:00"/>
        <d v="2022-08-06T00:00:00"/>
        <d v="2022-11-01T00:00:00"/>
        <d v="2022-11-03T00:00:00"/>
        <d v="2022-11-15T00:00:00"/>
        <d v="2021-01-01T00:00:00"/>
      </sharedItems>
      <fieldGroup par="10" base="1">
        <rangePr groupBy="days" startDate="2021-01-01T00:00:00" endDate="2022-11-16T00:00:00"/>
        <groupItems count="368">
          <s v="&lt;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6/2022"/>
        </groupItems>
      </fieldGroup>
    </cacheField>
    <cacheField name="Year of Sale" numFmtId="1">
      <sharedItems containsSemiMixedTypes="0" containsString="0" containsNumber="1" containsInteger="1" minValue="2021" maxValue="2022" count="2">
        <n v="2022"/>
        <n v="2021"/>
      </sharedItems>
    </cacheField>
    <cacheField name="Sales price of Home" numFmtId="44">
      <sharedItems containsSemiMixedTypes="0" containsString="0" containsNumber="1" containsInteger="1" minValue="125000" maxValue="535000"/>
    </cacheField>
    <cacheField name="Your Commission %" numFmtId="10">
      <sharedItems containsSemiMixedTypes="0" containsString="0" containsNumber="1" minValue="1.7500000000000002E-2" maxValue="1.7500000000000002E-2"/>
    </cacheField>
    <cacheField name="Deductions from Commission" numFmtId="164">
      <sharedItems containsSemiMixedTypes="0" containsString="0" containsNumber="1" containsInteger="1" minValue="-3000" maxValue="0"/>
    </cacheField>
    <cacheField name="Commission Amount" numFmtId="164">
      <sharedItems containsSemiMixedTypes="0" containsString="0" containsNumber="1" minValue="2187.5" maxValue="8187.5"/>
    </cacheField>
    <cacheField name="Agency Commision %" numFmtId="10">
      <sharedItems containsSemiMixedTypes="0" containsString="0" containsNumber="1" minValue="1.7500000000000002E-2" maxValue="1.7500000000000002E-2"/>
    </cacheField>
    <cacheField name="Agency Commission" numFmtId="164">
      <sharedItems containsSemiMixedTypes="0" containsString="0" containsNumber="1" minValue="2187.5" maxValue="9362.5"/>
    </cacheField>
    <cacheField name="Mark X when Paid" numFmtId="0">
      <sharedItems containsBlank="1" count="2">
        <s v="x"/>
        <m/>
      </sharedItems>
    </cacheField>
    <cacheField name="Months" numFmtId="0" databaseField="0">
      <fieldGroup base="1">
        <rangePr groupBy="months" startDate="2021-01-01T00:00:00" endDate="2022-11-16T00:00:00"/>
        <groupItems count="14">
          <s v="&lt;1/1/2021"/>
          <s v="Jan"/>
          <s v="Feb"/>
          <s v="Mar"/>
          <s v="Apr"/>
          <s v="May"/>
          <s v="Jun"/>
          <s v="Jul"/>
          <s v="Aug"/>
          <s v="Sep"/>
          <s v="Oct"/>
          <s v="Nov"/>
          <s v="Dec"/>
          <s v="&gt;11/16/2022"/>
        </groupItems>
      </fieldGroup>
    </cacheField>
  </cacheFields>
  <extLst>
    <ext xmlns:x14="http://schemas.microsoft.com/office/spreadsheetml/2009/9/main" uri="{725AE2AE-9491-48be-B2B4-4EB974FC3084}">
      <x14:pivotCacheDefinition pivotCacheId="173152444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x v="0"/>
    <x v="0"/>
    <x v="0"/>
    <n v="463000"/>
    <n v="1.7500000000000002E-2"/>
    <n v="-1000"/>
    <n v="7102.5000000000009"/>
    <n v="1.7500000000000002E-2"/>
    <n v="8102.5000000000009"/>
    <x v="0"/>
  </r>
  <r>
    <x v="1"/>
    <x v="1"/>
    <x v="0"/>
    <n v="429000"/>
    <n v="1.7500000000000002E-2"/>
    <n v="-1000"/>
    <n v="6507.5000000000009"/>
    <n v="1.7500000000000002E-2"/>
    <n v="7507.5000000000009"/>
    <x v="0"/>
  </r>
  <r>
    <x v="2"/>
    <x v="2"/>
    <x v="0"/>
    <n v="411000"/>
    <n v="1.7500000000000002E-2"/>
    <n v="-1000"/>
    <n v="6192.5000000000009"/>
    <n v="1.7500000000000002E-2"/>
    <n v="7192.5000000000009"/>
    <x v="0"/>
  </r>
  <r>
    <x v="3"/>
    <x v="3"/>
    <x v="0"/>
    <n v="349000"/>
    <n v="1.7500000000000002E-2"/>
    <n v="0"/>
    <n v="6107.5000000000009"/>
    <n v="1.7500000000000002E-2"/>
    <n v="6107.5000000000009"/>
    <x v="0"/>
  </r>
  <r>
    <x v="4"/>
    <x v="4"/>
    <x v="0"/>
    <n v="519000"/>
    <n v="1.7500000000000002E-2"/>
    <n v="-2000"/>
    <n v="7082.5"/>
    <n v="1.7500000000000002E-2"/>
    <n v="9082.5"/>
    <x v="0"/>
  </r>
  <r>
    <x v="5"/>
    <x v="5"/>
    <x v="0"/>
    <n v="459000"/>
    <n v="1.7500000000000002E-2"/>
    <n v="-2000"/>
    <n v="6032.5000000000009"/>
    <n v="1.7500000000000002E-2"/>
    <n v="8032.5000000000009"/>
    <x v="0"/>
  </r>
  <r>
    <x v="6"/>
    <x v="6"/>
    <x v="0"/>
    <n v="525000"/>
    <n v="1.7500000000000002E-2"/>
    <n v="-1000"/>
    <n v="8187.5"/>
    <n v="1.7500000000000002E-2"/>
    <n v="9187.5"/>
    <x v="0"/>
  </r>
  <r>
    <x v="7"/>
    <x v="7"/>
    <x v="0"/>
    <n v="487000"/>
    <n v="1.7500000000000002E-2"/>
    <n v="-2000"/>
    <n v="6522.5"/>
    <n v="1.7500000000000002E-2"/>
    <n v="8522.5"/>
    <x v="1"/>
  </r>
  <r>
    <x v="8"/>
    <x v="8"/>
    <x v="0"/>
    <n v="535000"/>
    <n v="1.7500000000000002E-2"/>
    <n v="-3000"/>
    <n v="6362.5"/>
    <n v="1.7500000000000002E-2"/>
    <n v="9362.5"/>
    <x v="1"/>
  </r>
  <r>
    <x v="9"/>
    <x v="9"/>
    <x v="0"/>
    <n v="326000"/>
    <n v="1.7500000000000002E-2"/>
    <n v="-2000"/>
    <n v="3705.0000000000009"/>
    <n v="1.7500000000000002E-2"/>
    <n v="5705.0000000000009"/>
    <x v="1"/>
  </r>
  <r>
    <x v="10"/>
    <x v="10"/>
    <x v="1"/>
    <n v="125000"/>
    <n v="1.7500000000000002E-2"/>
    <n v="0"/>
    <n v="2187.5"/>
    <n v="1.7500000000000002E-2"/>
    <n v="2187.5"/>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FB04435-A06B-4895-B1A4-297FA46B78D6}" name="PivotTable1" cacheId="0"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Month">
  <location ref="A4:D13" firstHeaderRow="0" firstDataRow="1" firstDataCol="1"/>
  <pivotFields count="11">
    <pivotField dataField="1" showAll="0"/>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0"/>
        <item t="default"/>
      </items>
    </pivotField>
    <pivotField axis="axisRow" numFmtId="1" showAll="0">
      <items count="3">
        <item x="1"/>
        <item x="0"/>
        <item t="default"/>
      </items>
    </pivotField>
    <pivotField dataField="1" numFmtId="44" showAll="0"/>
    <pivotField numFmtId="10" showAll="0"/>
    <pivotField numFmtId="44" showAll="0"/>
    <pivotField dataField="1" numFmtId="164" showAll="0"/>
    <pivotField numFmtId="10" showAll="0"/>
    <pivotField numFmtId="164" showAll="0"/>
    <pivotField showAll="0"/>
    <pivotField axis="axisRow" showAll="0">
      <items count="15">
        <item sd="0" x="0"/>
        <item sd="0" x="1"/>
        <item sd="0" x="2"/>
        <item sd="0" x="3"/>
        <item sd="0" x="4"/>
        <item sd="0" x="5"/>
        <item sd="0" x="6"/>
        <item sd="0" x="7"/>
        <item sd="0" x="8"/>
        <item sd="0" x="9"/>
        <item sd="0" x="10"/>
        <item sd="0" x="11"/>
        <item sd="0" x="12"/>
        <item sd="0" x="13"/>
        <item t="default"/>
      </items>
    </pivotField>
  </pivotFields>
  <rowFields count="2">
    <field x="2"/>
    <field x="10"/>
  </rowFields>
  <rowItems count="9">
    <i>
      <x/>
    </i>
    <i r="1">
      <x v="1"/>
    </i>
    <i>
      <x v="1"/>
    </i>
    <i r="1">
      <x v="7"/>
    </i>
    <i r="1">
      <x v="8"/>
    </i>
    <i r="1">
      <x v="9"/>
    </i>
    <i r="1">
      <x v="10"/>
    </i>
    <i r="1">
      <x v="11"/>
    </i>
    <i t="grand">
      <x/>
    </i>
  </rowItems>
  <colFields count="1">
    <field x="-2"/>
  </colFields>
  <colItems count="3">
    <i>
      <x/>
    </i>
    <i i="1">
      <x v="1"/>
    </i>
    <i i="2">
      <x v="2"/>
    </i>
  </colItems>
  <dataFields count="3">
    <dataField name="Properties Sold" fld="0" subtotal="count" baseField="0" baseItem="0"/>
    <dataField name="Total Home Sales Price" fld="3" baseField="0" baseItem="0" numFmtId="164"/>
    <dataField name="Total Commission" fld="6" baseField="0" baseItem="0" numFmtId="164"/>
  </dataFields>
  <formats count="12">
    <format dxfId="11">
      <pivotArea outline="0" collapsedLevelsAreSubtotals="1" fieldPosition="0">
        <references count="1">
          <reference field="4294967294" count="2" selected="0">
            <x v="1"/>
            <x v="2"/>
          </reference>
        </references>
      </pivotArea>
    </format>
    <format dxfId="10">
      <pivotArea field="10" type="button" dataOnly="0" labelOnly="1" outline="0" axis="axisRow" fieldPosition="1"/>
    </format>
    <format dxfId="9">
      <pivotArea dataOnly="0" labelOnly="1" outline="0" fieldPosition="0">
        <references count="1">
          <reference field="4294967294" count="3">
            <x v="0"/>
            <x v="1"/>
            <x v="2"/>
          </reference>
        </references>
      </pivotArea>
    </format>
    <format dxfId="8">
      <pivotArea field="10" type="button" dataOnly="0" labelOnly="1" outline="0" axis="axisRow" fieldPosition="1"/>
    </format>
    <format dxfId="7">
      <pivotArea dataOnly="0" labelOnly="1" outline="0" fieldPosition="0">
        <references count="1">
          <reference field="4294967294" count="3">
            <x v="0"/>
            <x v="1"/>
            <x v="2"/>
          </reference>
        </references>
      </pivotArea>
    </format>
    <format dxfId="6">
      <pivotArea field="10" type="button" dataOnly="0" labelOnly="1" outline="0" axis="axisRow" fieldPosition="1"/>
    </format>
    <format dxfId="5">
      <pivotArea dataOnly="0" labelOnly="1" outline="0" fieldPosition="0">
        <references count="1">
          <reference field="4294967294" count="3">
            <x v="0"/>
            <x v="1"/>
            <x v="2"/>
          </reference>
        </references>
      </pivotArea>
    </format>
    <format dxfId="4">
      <pivotArea grandRow="1" outline="0" collapsedLevelsAreSubtotals="1" fieldPosition="0"/>
    </format>
    <format dxfId="3">
      <pivotArea dataOnly="0" labelOnly="1" grandRow="1" outline="0" fieldPosition="0"/>
    </format>
    <format dxfId="2">
      <pivotArea grandRow="1" outline="0" collapsedLevelsAreSubtotals="1" fieldPosition="0"/>
    </format>
    <format dxfId="1">
      <pivotArea dataOnly="0" labelOnly="1" grandRow="1" outline="0" fieldPosition="0"/>
    </format>
    <format dxfId="0">
      <pivotArea outline="0" collapsedLevelsAreSubtotals="1" fieldPosition="0">
        <references count="1">
          <reference field="4294967294" count="1" selected="0">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4B5824F-CBC7-4E06-AC9D-5A3A15E9213F}" name="PivotTable3" cacheId="0"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Month">
  <location ref="A31:E40" firstHeaderRow="0" firstDataRow="1" firstDataCol="1"/>
  <pivotFields count="11">
    <pivotField dataField="1" showAll="0">
      <items count="13">
        <item x="10"/>
        <item x="0"/>
        <item x="1"/>
        <item x="3"/>
        <item x="9"/>
        <item x="8"/>
        <item x="7"/>
        <item x="6"/>
        <item x="2"/>
        <item x="4"/>
        <item x="5"/>
        <item m="1" x="11"/>
        <item t="default"/>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0"/>
        <item t="default"/>
      </items>
    </pivotField>
    <pivotField axis="axisRow" numFmtId="1" showAll="0">
      <items count="3">
        <item x="1"/>
        <item x="0"/>
        <item t="default"/>
      </items>
    </pivotField>
    <pivotField dataField="1" numFmtId="44" showAll="0"/>
    <pivotField numFmtId="10" showAll="0"/>
    <pivotField numFmtId="44" showAll="0"/>
    <pivotField dataField="1" numFmtId="164" showAll="0"/>
    <pivotField numFmtId="10" showAll="0"/>
    <pivotField dataField="1" numFmtId="164" showAll="0"/>
    <pivotField showAll="0"/>
    <pivotField axis="axisRow" showAll="0">
      <items count="15">
        <item sd="0" x="0"/>
        <item sd="0" x="1"/>
        <item sd="0" x="2"/>
        <item sd="0" x="3"/>
        <item sd="0" x="4"/>
        <item sd="0" x="5"/>
        <item sd="0" x="6"/>
        <item sd="0" x="7"/>
        <item sd="0" x="8"/>
        <item sd="0" x="9"/>
        <item sd="0" x="10"/>
        <item sd="0" x="11"/>
        <item sd="0" x="12"/>
        <item sd="0" x="13"/>
        <item t="default"/>
      </items>
    </pivotField>
  </pivotFields>
  <rowFields count="2">
    <field x="2"/>
    <field x="10"/>
  </rowFields>
  <rowItems count="9">
    <i>
      <x/>
    </i>
    <i r="1">
      <x v="1"/>
    </i>
    <i>
      <x v="1"/>
    </i>
    <i r="1">
      <x v="7"/>
    </i>
    <i r="1">
      <x v="8"/>
    </i>
    <i r="1">
      <x v="9"/>
    </i>
    <i r="1">
      <x v="10"/>
    </i>
    <i r="1">
      <x v="11"/>
    </i>
    <i t="grand">
      <x/>
    </i>
  </rowItems>
  <colFields count="1">
    <field x="-2"/>
  </colFields>
  <colItems count="4">
    <i>
      <x/>
    </i>
    <i i="1">
      <x v="1"/>
    </i>
    <i i="2">
      <x v="2"/>
    </i>
    <i i="3">
      <x v="3"/>
    </i>
  </colItems>
  <dataFields count="4">
    <dataField name="Properties Sold" fld="0" subtotal="count" baseField="0" baseItem="0"/>
    <dataField name="Total Home Sales Price" fld="3" baseField="0" baseItem="0" numFmtId="164"/>
    <dataField name="Your Commission " fld="6" baseField="0" baseItem="0" numFmtId="164"/>
    <dataField name="Agency Commission " fld="8" baseField="0" baseItem="0" numFmtId="164"/>
  </dataFields>
  <formats count="13">
    <format dxfId="24">
      <pivotArea field="10" type="button" dataOnly="0" labelOnly="1" outline="0" axis="axisRow" fieldPosition="1"/>
    </format>
    <format dxfId="23">
      <pivotArea dataOnly="0" labelOnly="1" outline="0" fieldPosition="0">
        <references count="1">
          <reference field="4294967294" count="3">
            <x v="0"/>
            <x v="1"/>
            <x v="2"/>
          </reference>
        </references>
      </pivotArea>
    </format>
    <format dxfId="22">
      <pivotArea field="10" type="button" dataOnly="0" labelOnly="1" outline="0" axis="axisRow" fieldPosition="1"/>
    </format>
    <format dxfId="21">
      <pivotArea dataOnly="0" labelOnly="1" outline="0" fieldPosition="0">
        <references count="1">
          <reference field="4294967294" count="3">
            <x v="0"/>
            <x v="1"/>
            <x v="2"/>
          </reference>
        </references>
      </pivotArea>
    </format>
    <format dxfId="20">
      <pivotArea field="10" type="button" dataOnly="0" labelOnly="1" outline="0" axis="axisRow" fieldPosition="1"/>
    </format>
    <format dxfId="19">
      <pivotArea dataOnly="0" labelOnly="1" outline="0" fieldPosition="0">
        <references count="1">
          <reference field="4294967294" count="3">
            <x v="0"/>
            <x v="1"/>
            <x v="2"/>
          </reference>
        </references>
      </pivotArea>
    </format>
    <format dxfId="18">
      <pivotArea grandRow="1" outline="0" collapsedLevelsAreSubtotals="1" fieldPosition="0"/>
    </format>
    <format dxfId="17">
      <pivotArea dataOnly="0" labelOnly="1" grandRow="1" outline="0" fieldPosition="0"/>
    </format>
    <format dxfId="16">
      <pivotArea grandRow="1" outline="0" collapsedLevelsAreSubtotals="1" fieldPosition="0"/>
    </format>
    <format dxfId="15">
      <pivotArea dataOnly="0" labelOnly="1" grandRow="1" outline="0" fieldPosition="0"/>
    </format>
    <format dxfId="14">
      <pivotArea outline="0" collapsedLevelsAreSubtotals="1" fieldPosition="0">
        <references count="1">
          <reference field="4294967294" count="1" selected="0">
            <x v="0"/>
          </reference>
        </references>
      </pivotArea>
    </format>
    <format dxfId="13">
      <pivotArea dataOnly="0" labelOnly="1" outline="0" fieldPosition="0">
        <references count="1">
          <reference field="4294967294" count="1">
            <x v="3"/>
          </reference>
        </references>
      </pivotArea>
    </format>
    <format dxfId="12">
      <pivotArea outline="0" collapsedLevelsAreSubtotals="1" fieldPosition="0">
        <references count="1">
          <reference field="4294967294" count="3" selected="0">
            <x v="1"/>
            <x v="2"/>
            <x v="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867F214-43A0-46BA-93C7-480301802BA1}" name="PivotTable2" cacheId="0"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Month">
  <location ref="A18:D27" firstHeaderRow="0" firstDataRow="1" firstDataCol="1" rowPageCount="1" colPageCount="1"/>
  <pivotFields count="11">
    <pivotField axis="axisRow" dataField="1" showAll="0">
      <items count="13">
        <item x="0"/>
        <item x="1"/>
        <item x="3"/>
        <item x="9"/>
        <item x="8"/>
        <item x="7"/>
        <item x="6"/>
        <item x="2"/>
        <item x="4"/>
        <item x="5"/>
        <item m="1" x="11"/>
        <item x="10"/>
        <item t="default"/>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0"/>
        <item t="default"/>
      </items>
    </pivotField>
    <pivotField axis="axisRow" numFmtId="1" showAll="0">
      <items count="3">
        <item x="1"/>
        <item x="0"/>
        <item t="default"/>
      </items>
    </pivotField>
    <pivotField dataField="1" numFmtId="44" showAll="0"/>
    <pivotField numFmtId="10" showAll="0"/>
    <pivotField numFmtId="44" showAll="0"/>
    <pivotField dataField="1" numFmtId="164" showAll="0"/>
    <pivotField numFmtId="10" showAll="0"/>
    <pivotField numFmtId="164" showAll="0"/>
    <pivotField axis="axisPage" multipleItemSelectionAllowed="1" showAll="0">
      <items count="3">
        <item h="1" x="0"/>
        <item x="1"/>
        <item t="default"/>
      </items>
    </pivotField>
    <pivotField axis="axisRow" showAll="0">
      <items count="15">
        <item sd="0" x="0"/>
        <item x="1"/>
        <item sd="0" x="2"/>
        <item sd="0" x="3"/>
        <item sd="0" x="4"/>
        <item sd="0" x="5"/>
        <item sd="0" x="6"/>
        <item sd="0" x="7"/>
        <item sd="0" x="8"/>
        <item sd="0" x="9"/>
        <item sd="0" x="10"/>
        <item x="11"/>
        <item sd="0" x="12"/>
        <item sd="0" x="13"/>
        <item t="default"/>
      </items>
    </pivotField>
  </pivotFields>
  <rowFields count="3">
    <field x="2"/>
    <field x="10"/>
    <field x="0"/>
  </rowFields>
  <rowItems count="9">
    <i>
      <x/>
    </i>
    <i r="1">
      <x v="1"/>
    </i>
    <i r="2">
      <x v="11"/>
    </i>
    <i>
      <x v="1"/>
    </i>
    <i r="1">
      <x v="11"/>
    </i>
    <i r="2">
      <x v="3"/>
    </i>
    <i r="2">
      <x v="4"/>
    </i>
    <i r="2">
      <x v="5"/>
    </i>
    <i t="grand">
      <x/>
    </i>
  </rowItems>
  <colFields count="1">
    <field x="-2"/>
  </colFields>
  <colItems count="3">
    <i>
      <x/>
    </i>
    <i i="1">
      <x v="1"/>
    </i>
    <i i="2">
      <x v="2"/>
    </i>
  </colItems>
  <pageFields count="1">
    <pageField fld="9" hier="-1"/>
  </pageFields>
  <dataFields count="3">
    <dataField name="Properties Sold" fld="0" subtotal="count" baseField="0" baseItem="0"/>
    <dataField name="Total Home Sales Price" fld="3" baseField="0" baseItem="0" numFmtId="164"/>
    <dataField name="Total Commission" fld="6" baseField="0" baseItem="0" numFmtId="164"/>
  </dataFields>
  <formats count="13">
    <format dxfId="37">
      <pivotArea outline="0" collapsedLevelsAreSubtotals="1" fieldPosition="0">
        <references count="1">
          <reference field="4294967294" count="2" selected="0">
            <x v="1"/>
            <x v="2"/>
          </reference>
        </references>
      </pivotArea>
    </format>
    <format dxfId="36">
      <pivotArea field="10" type="button" dataOnly="0" labelOnly="1" outline="0" axis="axisRow" fieldPosition="1"/>
    </format>
    <format dxfId="35">
      <pivotArea dataOnly="0" labelOnly="1" outline="0" fieldPosition="0">
        <references count="1">
          <reference field="4294967294" count="3">
            <x v="0"/>
            <x v="1"/>
            <x v="2"/>
          </reference>
        </references>
      </pivotArea>
    </format>
    <format dxfId="34">
      <pivotArea field="10" type="button" dataOnly="0" labelOnly="1" outline="0" axis="axisRow" fieldPosition="1"/>
    </format>
    <format dxfId="33">
      <pivotArea dataOnly="0" labelOnly="1" outline="0" fieldPosition="0">
        <references count="1">
          <reference field="4294967294" count="3">
            <x v="0"/>
            <x v="1"/>
            <x v="2"/>
          </reference>
        </references>
      </pivotArea>
    </format>
    <format dxfId="32">
      <pivotArea field="10" type="button" dataOnly="0" labelOnly="1" outline="0" axis="axisRow" fieldPosition="1"/>
    </format>
    <format dxfId="31">
      <pivotArea dataOnly="0" labelOnly="1" outline="0" fieldPosition="0">
        <references count="1">
          <reference field="4294967294" count="3">
            <x v="0"/>
            <x v="1"/>
            <x v="2"/>
          </reference>
        </references>
      </pivotArea>
    </format>
    <format dxfId="30">
      <pivotArea grandRow="1" outline="0" collapsedLevelsAreSubtotals="1" fieldPosition="0"/>
    </format>
    <format dxfId="29">
      <pivotArea dataOnly="0" labelOnly="1" grandRow="1" outline="0" fieldPosition="0"/>
    </format>
    <format dxfId="28">
      <pivotArea grandRow="1" outline="0" collapsedLevelsAreSubtotals="1" fieldPosition="0"/>
    </format>
    <format dxfId="27">
      <pivotArea dataOnly="0" labelOnly="1" grandRow="1" outline="0" fieldPosition="0"/>
    </format>
    <format dxfId="26">
      <pivotArea outline="0" collapsedLevelsAreSubtotals="1" fieldPosition="0">
        <references count="1">
          <reference field="4294967294" count="1" selected="0">
            <x v="0"/>
          </reference>
        </references>
      </pivotArea>
    </format>
    <format dxfId="25">
      <pivotArea field="9" type="button" dataOnly="0" labelOnly="1" outline="0" axis="axisPage"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perty_Address" xr10:uid="{5FBA38CB-0B73-4ED1-AE75-FDA127B174AD}" sourceName="Property Address">
  <pivotTables>
    <pivotTable tabId="2" name="PivotTable3"/>
  </pivotTables>
  <data>
    <tabular pivotCacheId="1731524449">
      <items count="12">
        <i x="10" s="1"/>
        <i x="0" s="1"/>
        <i x="1" s="1"/>
        <i x="3" s="1"/>
        <i x="9" s="1"/>
        <i x="8" s="1"/>
        <i x="7" s="1"/>
        <i x="6" s="1"/>
        <i x="2" s="1"/>
        <i x="4" s="1"/>
        <i x="5" s="1"/>
        <i x="1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perty Address" xr10:uid="{EAF2D542-8E92-4B6C-86E8-82D481504C1A}" cache="Slicer_Property_Address" caption="Property Address" columnCount="2"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0E8A0C-EA77-4C32-856C-E7C16E454956}" name="PropertyData" displayName="PropertyData" ref="A4:J15" totalsRowShown="0" headerRowDxfId="45">
  <autoFilter ref="A4:J15" xr:uid="{270E8A0C-EA77-4C32-856C-E7C16E454956}"/>
  <tableColumns count="10">
    <tableColumn id="1" xr3:uid="{A5995363-D713-40E3-9799-A771B26CAA72}" name="Property Address"/>
    <tableColumn id="2" xr3:uid="{8EA4D5D8-A003-42A0-9C48-CA1F539B7662}" name="Date of Sale"/>
    <tableColumn id="10" xr3:uid="{D372151B-984E-4B9D-9E1A-E27DC8BCC6C5}" name="Year of Sale" dataDxfId="44">
      <calculatedColumnFormula>YEAR(PropertyData[[#This Row],[Date of Sale]])</calculatedColumnFormula>
    </tableColumn>
    <tableColumn id="3" xr3:uid="{56547799-CA13-4FF0-8DBD-CC76D7FD62B6}" name="Sales price of Home" dataCellStyle="Currency"/>
    <tableColumn id="4" xr3:uid="{F42DABC5-669A-4868-8DC1-36DEED9CED33}" name="Your Commission %" dataDxfId="43"/>
    <tableColumn id="5" xr3:uid="{D8F19E1B-1D17-4F95-97B8-38465E73EB3E}" name="Deductions from Commission" dataDxfId="42" dataCellStyle="Currency"/>
    <tableColumn id="6" xr3:uid="{1DCDB9F6-0A6C-42FF-8714-7AE0C15E4AB8}" name="Commission Amount" dataDxfId="41">
      <calculatedColumnFormula>(PropertyData[[#This Row],[Sales price of Home]]*PropertyData[[#This Row],[Your Commission %]])+PropertyData[[#This Row],[Deductions from Commission]]</calculatedColumnFormula>
    </tableColumn>
    <tableColumn id="7" xr3:uid="{00DD6F63-E01B-4DF9-8C70-E5EC95DAD112}" name="Agency Commission %" dataDxfId="40">
      <calculatedColumnFormula>PropertyData[[#This Row],[Your Commission %]]</calculatedColumnFormula>
    </tableColumn>
    <tableColumn id="8" xr3:uid="{9825E3DF-79B2-4E26-B4B3-642D1BA90096}" name="Agency Commission" dataDxfId="39">
      <calculatedColumnFormula>PropertyData[[#This Row],[Sales price of Home]]*PropertyData[[#This Row],[Agency Commission %]]</calculatedColumnFormula>
    </tableColumn>
    <tableColumn id="9" xr3:uid="{87370559-F19D-461B-9D20-3F00A3F8CCAA}" name="Mark X when Paid" dataDxfId="38"/>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A1CCD-6A7B-49FC-A137-E6285B57585A}">
  <dimension ref="A1:J15"/>
  <sheetViews>
    <sheetView showGridLines="0" tabSelected="1" workbookViewId="0">
      <selection activeCell="A15" sqref="A15"/>
    </sheetView>
  </sheetViews>
  <sheetFormatPr defaultRowHeight="15" x14ac:dyDescent="0.25"/>
  <cols>
    <col min="1" max="1" width="30.28515625" customWidth="1"/>
    <col min="2" max="2" width="14.7109375" customWidth="1"/>
    <col min="3" max="3" width="16" bestFit="1" customWidth="1"/>
    <col min="4" max="4" width="21" bestFit="1" customWidth="1"/>
    <col min="5" max="5" width="29.85546875" bestFit="1" customWidth="1"/>
    <col min="6" max="6" width="22.28515625" customWidth="1"/>
    <col min="7" max="7" width="22.42578125" bestFit="1" customWidth="1"/>
    <col min="8" max="8" width="21.28515625" bestFit="1" customWidth="1"/>
    <col min="9" max="9" width="23" bestFit="1" customWidth="1"/>
    <col min="10" max="10" width="19.28515625" bestFit="1" customWidth="1"/>
  </cols>
  <sheetData>
    <row r="1" spans="1:10" ht="18" x14ac:dyDescent="0.25">
      <c r="A1" s="2" t="s">
        <v>2</v>
      </c>
    </row>
    <row r="2" spans="1:10" x14ac:dyDescent="0.25">
      <c r="A2" s="3" t="s">
        <v>9</v>
      </c>
    </row>
    <row r="3" spans="1:10" x14ac:dyDescent="0.25">
      <c r="A3" s="24" t="s">
        <v>31</v>
      </c>
      <c r="B3" s="15" t="s">
        <v>31</v>
      </c>
      <c r="C3" s="15" t="s">
        <v>35</v>
      </c>
      <c r="D3" s="15" t="s">
        <v>31</v>
      </c>
      <c r="E3" s="15" t="s">
        <v>31</v>
      </c>
      <c r="F3" s="15" t="s">
        <v>31</v>
      </c>
      <c r="G3" s="15" t="s">
        <v>35</v>
      </c>
      <c r="H3" s="15" t="s">
        <v>31</v>
      </c>
      <c r="I3" s="15" t="s">
        <v>35</v>
      </c>
      <c r="J3" s="15" t="s">
        <v>31</v>
      </c>
    </row>
    <row r="4" spans="1:10" x14ac:dyDescent="0.25">
      <c r="A4" s="4" t="s">
        <v>0</v>
      </c>
      <c r="B4" s="4" t="s">
        <v>1</v>
      </c>
      <c r="C4" s="5" t="s">
        <v>34</v>
      </c>
      <c r="D4" s="4" t="s">
        <v>3</v>
      </c>
      <c r="E4" s="4" t="s">
        <v>4</v>
      </c>
      <c r="F4" s="4" t="s">
        <v>6</v>
      </c>
      <c r="G4" s="5" t="s">
        <v>7</v>
      </c>
      <c r="H4" s="4" t="s">
        <v>56</v>
      </c>
      <c r="I4" s="4" t="s">
        <v>8</v>
      </c>
      <c r="J4" s="4" t="s">
        <v>5</v>
      </c>
    </row>
    <row r="5" spans="1:10" x14ac:dyDescent="0.25">
      <c r="A5" t="s">
        <v>10</v>
      </c>
      <c r="B5" s="6">
        <v>44835</v>
      </c>
      <c r="C5" s="22">
        <f>YEAR(PropertyData[[#This Row],[Date of Sale]])</f>
        <v>2022</v>
      </c>
      <c r="D5" s="7">
        <v>463000</v>
      </c>
      <c r="E5" s="9">
        <v>1.7500000000000002E-2</v>
      </c>
      <c r="F5" s="21">
        <v>-1000</v>
      </c>
      <c r="G5" s="23">
        <f>(PropertyData[[#This Row],[Sales price of Home]]*PropertyData[[#This Row],[Your Commission %]])+PropertyData[[#This Row],[Deductions from Commission]]</f>
        <v>7102.5000000000009</v>
      </c>
      <c r="H5" s="8">
        <f>PropertyData[[#This Row],[Your Commission %]]</f>
        <v>1.7500000000000002E-2</v>
      </c>
      <c r="I5" s="23">
        <f>PropertyData[[#This Row],[Sales price of Home]]*PropertyData[[#This Row],[Agency Commission %]]</f>
        <v>8102.5000000000009</v>
      </c>
      <c r="J5" s="11" t="s">
        <v>20</v>
      </c>
    </row>
    <row r="6" spans="1:10" x14ac:dyDescent="0.25">
      <c r="A6" t="s">
        <v>11</v>
      </c>
      <c r="B6" s="6">
        <v>44848</v>
      </c>
      <c r="C6" s="22">
        <f>YEAR(PropertyData[[#This Row],[Date of Sale]])</f>
        <v>2022</v>
      </c>
      <c r="D6" s="7">
        <v>429000</v>
      </c>
      <c r="E6" s="9">
        <v>1.7500000000000002E-2</v>
      </c>
      <c r="F6" s="21">
        <v>-1000</v>
      </c>
      <c r="G6" s="23">
        <f>(PropertyData[[#This Row],[Sales price of Home]]*PropertyData[[#This Row],[Your Commission %]])+PropertyData[[#This Row],[Deductions from Commission]]</f>
        <v>6507.5000000000009</v>
      </c>
      <c r="H6" s="8">
        <f>PropertyData[[#This Row],[Your Commission %]]</f>
        <v>1.7500000000000002E-2</v>
      </c>
      <c r="I6" s="23">
        <f>PropertyData[[#This Row],[Sales price of Home]]*PropertyData[[#This Row],[Agency Commission %]]</f>
        <v>7507.5000000000009</v>
      </c>
      <c r="J6" s="11" t="s">
        <v>20</v>
      </c>
    </row>
    <row r="7" spans="1:10" x14ac:dyDescent="0.25">
      <c r="A7" t="s">
        <v>12</v>
      </c>
      <c r="B7" s="6">
        <v>44809</v>
      </c>
      <c r="C7" s="22">
        <f>YEAR(PropertyData[[#This Row],[Date of Sale]])</f>
        <v>2022</v>
      </c>
      <c r="D7" s="7">
        <v>411000</v>
      </c>
      <c r="E7" s="9">
        <v>1.7500000000000002E-2</v>
      </c>
      <c r="F7" s="21">
        <v>-1000</v>
      </c>
      <c r="G7" s="23">
        <f>(PropertyData[[#This Row],[Sales price of Home]]*PropertyData[[#This Row],[Your Commission %]])+PropertyData[[#This Row],[Deductions from Commission]]</f>
        <v>6192.5000000000009</v>
      </c>
      <c r="H7" s="8">
        <f>PropertyData[[#This Row],[Your Commission %]]</f>
        <v>1.7500000000000002E-2</v>
      </c>
      <c r="I7" s="23">
        <f>PropertyData[[#This Row],[Sales price of Home]]*PropertyData[[#This Row],[Agency Commission %]]</f>
        <v>7192.5000000000009</v>
      </c>
      <c r="J7" s="11" t="s">
        <v>20</v>
      </c>
    </row>
    <row r="8" spans="1:10" x14ac:dyDescent="0.25">
      <c r="A8" t="s">
        <v>13</v>
      </c>
      <c r="B8" s="6">
        <v>44854</v>
      </c>
      <c r="C8" s="22">
        <f>YEAR(PropertyData[[#This Row],[Date of Sale]])</f>
        <v>2022</v>
      </c>
      <c r="D8" s="7">
        <v>349000</v>
      </c>
      <c r="E8" s="9">
        <v>1.7500000000000002E-2</v>
      </c>
      <c r="F8" s="21">
        <v>0</v>
      </c>
      <c r="G8" s="23">
        <f>(PropertyData[[#This Row],[Sales price of Home]]*PropertyData[[#This Row],[Your Commission %]])+PropertyData[[#This Row],[Deductions from Commission]]</f>
        <v>6107.5000000000009</v>
      </c>
      <c r="H8" s="8">
        <f>PropertyData[[#This Row],[Your Commission %]]</f>
        <v>1.7500000000000002E-2</v>
      </c>
      <c r="I8" s="23">
        <f>PropertyData[[#This Row],[Sales price of Home]]*PropertyData[[#This Row],[Agency Commission %]]</f>
        <v>6107.5000000000009</v>
      </c>
      <c r="J8" s="11" t="s">
        <v>20</v>
      </c>
    </row>
    <row r="9" spans="1:10" x14ac:dyDescent="0.25">
      <c r="A9" t="s">
        <v>14</v>
      </c>
      <c r="B9" s="6">
        <v>44750</v>
      </c>
      <c r="C9" s="22">
        <f>YEAR(PropertyData[[#This Row],[Date of Sale]])</f>
        <v>2022</v>
      </c>
      <c r="D9" s="7">
        <v>519000</v>
      </c>
      <c r="E9" s="9">
        <v>1.7500000000000002E-2</v>
      </c>
      <c r="F9" s="21">
        <v>-2000</v>
      </c>
      <c r="G9" s="23">
        <f>(PropertyData[[#This Row],[Sales price of Home]]*PropertyData[[#This Row],[Your Commission %]])+PropertyData[[#This Row],[Deductions from Commission]]</f>
        <v>7082.5</v>
      </c>
      <c r="H9" s="8">
        <f>PropertyData[[#This Row],[Your Commission %]]</f>
        <v>1.7500000000000002E-2</v>
      </c>
      <c r="I9" s="23">
        <f>PropertyData[[#This Row],[Sales price of Home]]*PropertyData[[#This Row],[Agency Commission %]]</f>
        <v>9082.5</v>
      </c>
      <c r="J9" s="11" t="s">
        <v>20</v>
      </c>
    </row>
    <row r="10" spans="1:10" x14ac:dyDescent="0.25">
      <c r="A10" t="s">
        <v>15</v>
      </c>
      <c r="B10" s="6">
        <v>44776</v>
      </c>
      <c r="C10" s="22">
        <f>YEAR(PropertyData[[#This Row],[Date of Sale]])</f>
        <v>2022</v>
      </c>
      <c r="D10" s="7">
        <v>459000</v>
      </c>
      <c r="E10" s="9">
        <v>1.7500000000000002E-2</v>
      </c>
      <c r="F10" s="21">
        <v>-2000</v>
      </c>
      <c r="G10" s="23">
        <f>(PropertyData[[#This Row],[Sales price of Home]]*PropertyData[[#This Row],[Your Commission %]])+PropertyData[[#This Row],[Deductions from Commission]]</f>
        <v>6032.5000000000009</v>
      </c>
      <c r="H10" s="8">
        <f>PropertyData[[#This Row],[Your Commission %]]</f>
        <v>1.7500000000000002E-2</v>
      </c>
      <c r="I10" s="23">
        <f>PropertyData[[#This Row],[Sales price of Home]]*PropertyData[[#This Row],[Agency Commission %]]</f>
        <v>8032.5000000000009</v>
      </c>
      <c r="J10" s="11" t="s">
        <v>20</v>
      </c>
    </row>
    <row r="11" spans="1:10" x14ac:dyDescent="0.25">
      <c r="A11" t="s">
        <v>16</v>
      </c>
      <c r="B11" s="6">
        <v>44779</v>
      </c>
      <c r="C11" s="22">
        <f>YEAR(PropertyData[[#This Row],[Date of Sale]])</f>
        <v>2022</v>
      </c>
      <c r="D11" s="7">
        <v>525000</v>
      </c>
      <c r="E11" s="9">
        <v>1.7500000000000002E-2</v>
      </c>
      <c r="F11" s="21">
        <v>-1000</v>
      </c>
      <c r="G11" s="23">
        <f>(PropertyData[[#This Row],[Sales price of Home]]*PropertyData[[#This Row],[Your Commission %]])+PropertyData[[#This Row],[Deductions from Commission]]</f>
        <v>8187.5</v>
      </c>
      <c r="H11" s="8">
        <f>PropertyData[[#This Row],[Your Commission %]]</f>
        <v>1.7500000000000002E-2</v>
      </c>
      <c r="I11" s="23">
        <f>PropertyData[[#This Row],[Sales price of Home]]*PropertyData[[#This Row],[Agency Commission %]]</f>
        <v>9187.5</v>
      </c>
      <c r="J11" s="11" t="s">
        <v>20</v>
      </c>
    </row>
    <row r="12" spans="1:10" x14ac:dyDescent="0.25">
      <c r="A12" t="s">
        <v>17</v>
      </c>
      <c r="B12" s="6">
        <v>44866</v>
      </c>
      <c r="C12" s="22">
        <f>YEAR(PropertyData[[#This Row],[Date of Sale]])</f>
        <v>2022</v>
      </c>
      <c r="D12" s="7">
        <v>487000</v>
      </c>
      <c r="E12" s="9">
        <v>1.7500000000000002E-2</v>
      </c>
      <c r="F12" s="21">
        <v>-2000</v>
      </c>
      <c r="G12" s="23">
        <f>(PropertyData[[#This Row],[Sales price of Home]]*PropertyData[[#This Row],[Your Commission %]])+PropertyData[[#This Row],[Deductions from Commission]]</f>
        <v>6522.5</v>
      </c>
      <c r="H12" s="8">
        <f>PropertyData[[#This Row],[Your Commission %]]</f>
        <v>1.7500000000000002E-2</v>
      </c>
      <c r="I12" s="23">
        <f>PropertyData[[#This Row],[Sales price of Home]]*PropertyData[[#This Row],[Agency Commission %]]</f>
        <v>8522.5</v>
      </c>
      <c r="J12" s="11"/>
    </row>
    <row r="13" spans="1:10" x14ac:dyDescent="0.25">
      <c r="A13" t="s">
        <v>18</v>
      </c>
      <c r="B13" s="6">
        <v>44868</v>
      </c>
      <c r="C13" s="22">
        <f>YEAR(PropertyData[[#This Row],[Date of Sale]])</f>
        <v>2022</v>
      </c>
      <c r="D13" s="7">
        <v>535000</v>
      </c>
      <c r="E13" s="9">
        <v>1.7500000000000002E-2</v>
      </c>
      <c r="F13" s="21">
        <v>-3000</v>
      </c>
      <c r="G13" s="23">
        <f>(PropertyData[[#This Row],[Sales price of Home]]*PropertyData[[#This Row],[Your Commission %]])+PropertyData[[#This Row],[Deductions from Commission]]</f>
        <v>6362.5</v>
      </c>
      <c r="H13" s="8">
        <f>PropertyData[[#This Row],[Your Commission %]]</f>
        <v>1.7500000000000002E-2</v>
      </c>
      <c r="I13" s="23">
        <f>PropertyData[[#This Row],[Sales price of Home]]*PropertyData[[#This Row],[Agency Commission %]]</f>
        <v>9362.5</v>
      </c>
      <c r="J13" s="11"/>
    </row>
    <row r="14" spans="1:10" x14ac:dyDescent="0.25">
      <c r="A14" t="s">
        <v>19</v>
      </c>
      <c r="B14" s="6">
        <v>44880</v>
      </c>
      <c r="C14" s="22">
        <f>YEAR(PropertyData[[#This Row],[Date of Sale]])</f>
        <v>2022</v>
      </c>
      <c r="D14" s="7">
        <v>326000</v>
      </c>
      <c r="E14" s="9">
        <v>1.7500000000000002E-2</v>
      </c>
      <c r="F14" s="21">
        <v>-2000</v>
      </c>
      <c r="G14" s="23">
        <f>(PropertyData[[#This Row],[Sales price of Home]]*PropertyData[[#This Row],[Your Commission %]])+PropertyData[[#This Row],[Deductions from Commission]]</f>
        <v>3705.0000000000009</v>
      </c>
      <c r="H14" s="8">
        <f>PropertyData[[#This Row],[Your Commission %]]</f>
        <v>1.7500000000000002E-2</v>
      </c>
      <c r="I14" s="23">
        <f>PropertyData[[#This Row],[Sales price of Home]]*PropertyData[[#This Row],[Agency Commission %]]</f>
        <v>5705.0000000000009</v>
      </c>
      <c r="J14" s="11"/>
    </row>
    <row r="15" spans="1:10" x14ac:dyDescent="0.25">
      <c r="A15" t="s">
        <v>54</v>
      </c>
      <c r="B15" s="6">
        <v>44197</v>
      </c>
      <c r="C15" s="22">
        <f>YEAR(PropertyData[[#This Row],[Date of Sale]])</f>
        <v>2021</v>
      </c>
      <c r="D15" s="7">
        <v>125000</v>
      </c>
      <c r="E15" s="9">
        <v>1.7500000000000002E-2</v>
      </c>
      <c r="F15" s="21">
        <v>0</v>
      </c>
      <c r="G15" s="23">
        <f>(PropertyData[[#This Row],[Sales price of Home]]*PropertyData[[#This Row],[Your Commission %]])+PropertyData[[#This Row],[Deductions from Commission]]</f>
        <v>2187.5</v>
      </c>
      <c r="H15" s="8">
        <f>PropertyData[[#This Row],[Your Commission %]]</f>
        <v>1.7500000000000002E-2</v>
      </c>
      <c r="I15" s="23">
        <f>PropertyData[[#This Row],[Sales price of Home]]*PropertyData[[#This Row],[Agency Commission %]]</f>
        <v>2187.5</v>
      </c>
      <c r="J15" s="11"/>
    </row>
  </sheetData>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5BD52-FE54-4AB5-9228-42D6DF1A1CDF}">
  <dimension ref="A1:G40"/>
  <sheetViews>
    <sheetView showGridLines="0" workbookViewId="0">
      <selection activeCell="A26" sqref="A26"/>
    </sheetView>
  </sheetViews>
  <sheetFormatPr defaultRowHeight="15" x14ac:dyDescent="0.25"/>
  <cols>
    <col min="1" max="1" width="31.28515625" bestFit="1" customWidth="1"/>
    <col min="2" max="2" width="14.7109375" bestFit="1" customWidth="1"/>
    <col min="3" max="3" width="24" customWidth="1"/>
    <col min="4" max="4" width="20.140625" bestFit="1" customWidth="1"/>
    <col min="5" max="5" width="19.42578125" bestFit="1" customWidth="1"/>
  </cols>
  <sheetData>
    <row r="1" spans="1:4" x14ac:dyDescent="0.25">
      <c r="A1" s="14" t="s">
        <v>38</v>
      </c>
    </row>
    <row r="2" spans="1:4" ht="38.25" customHeight="1" x14ac:dyDescent="0.25">
      <c r="A2" s="2" t="s">
        <v>57</v>
      </c>
    </row>
    <row r="3" spans="1:4" x14ac:dyDescent="0.25">
      <c r="A3" s="20" t="s">
        <v>32</v>
      </c>
    </row>
    <row r="4" spans="1:4" x14ac:dyDescent="0.25">
      <c r="A4" s="12" t="s">
        <v>28</v>
      </c>
      <c r="B4" s="12" t="s">
        <v>21</v>
      </c>
      <c r="C4" s="12" t="s">
        <v>29</v>
      </c>
      <c r="D4" s="12" t="s">
        <v>30</v>
      </c>
    </row>
    <row r="5" spans="1:4" x14ac:dyDescent="0.25">
      <c r="A5" s="16">
        <v>2021</v>
      </c>
      <c r="B5" s="11">
        <v>1</v>
      </c>
      <c r="C5" s="10">
        <v>125000</v>
      </c>
      <c r="D5" s="10">
        <v>2187.5</v>
      </c>
    </row>
    <row r="6" spans="1:4" x14ac:dyDescent="0.25">
      <c r="A6" s="17" t="s">
        <v>33</v>
      </c>
      <c r="B6" s="11">
        <v>1</v>
      </c>
      <c r="C6" s="10">
        <v>125000</v>
      </c>
      <c r="D6" s="10">
        <v>2187.5</v>
      </c>
    </row>
    <row r="7" spans="1:4" x14ac:dyDescent="0.25">
      <c r="A7" s="16">
        <v>2022</v>
      </c>
      <c r="B7" s="11">
        <v>10</v>
      </c>
      <c r="C7" s="10">
        <v>4503000</v>
      </c>
      <c r="D7" s="10">
        <v>63802.5</v>
      </c>
    </row>
    <row r="8" spans="1:4" x14ac:dyDescent="0.25">
      <c r="A8" s="17" t="s">
        <v>23</v>
      </c>
      <c r="B8" s="11">
        <v>1</v>
      </c>
      <c r="C8" s="10">
        <v>519000</v>
      </c>
      <c r="D8" s="10">
        <v>7082.5</v>
      </c>
    </row>
    <row r="9" spans="1:4" x14ac:dyDescent="0.25">
      <c r="A9" s="17" t="s">
        <v>24</v>
      </c>
      <c r="B9" s="11">
        <v>2</v>
      </c>
      <c r="C9" s="10">
        <v>984000</v>
      </c>
      <c r="D9" s="10">
        <v>14220</v>
      </c>
    </row>
    <row r="10" spans="1:4" x14ac:dyDescent="0.25">
      <c r="A10" s="17" t="s">
        <v>25</v>
      </c>
      <c r="B10" s="11">
        <v>1</v>
      </c>
      <c r="C10" s="10">
        <v>411000</v>
      </c>
      <c r="D10" s="10">
        <v>6192.5000000000009</v>
      </c>
    </row>
    <row r="11" spans="1:4" x14ac:dyDescent="0.25">
      <c r="A11" s="17" t="s">
        <v>26</v>
      </c>
      <c r="B11" s="11">
        <v>3</v>
      </c>
      <c r="C11" s="10">
        <v>1241000</v>
      </c>
      <c r="D11" s="10">
        <v>19717.500000000004</v>
      </c>
    </row>
    <row r="12" spans="1:4" x14ac:dyDescent="0.25">
      <c r="A12" s="17" t="s">
        <v>27</v>
      </c>
      <c r="B12" s="11">
        <v>3</v>
      </c>
      <c r="C12" s="10">
        <v>1348000</v>
      </c>
      <c r="D12" s="10">
        <v>16590</v>
      </c>
    </row>
    <row r="13" spans="1:4" x14ac:dyDescent="0.25">
      <c r="A13" s="18" t="s">
        <v>22</v>
      </c>
      <c r="B13" s="12">
        <v>11</v>
      </c>
      <c r="C13" s="13">
        <v>4628000</v>
      </c>
      <c r="D13" s="13">
        <v>65990</v>
      </c>
    </row>
    <row r="15" spans="1:4" x14ac:dyDescent="0.25">
      <c r="A15" s="20" t="s">
        <v>37</v>
      </c>
    </row>
    <row r="16" spans="1:4" x14ac:dyDescent="0.25">
      <c r="A16" s="12" t="s">
        <v>5</v>
      </c>
      <c r="B16" t="s">
        <v>36</v>
      </c>
    </row>
    <row r="18" spans="1:7" x14ac:dyDescent="0.25">
      <c r="A18" s="12" t="s">
        <v>28</v>
      </c>
      <c r="B18" s="12" t="s">
        <v>21</v>
      </c>
      <c r="C18" s="12" t="s">
        <v>29</v>
      </c>
      <c r="D18" s="12" t="s">
        <v>30</v>
      </c>
    </row>
    <row r="19" spans="1:7" x14ac:dyDescent="0.25">
      <c r="A19" s="16">
        <v>2021</v>
      </c>
      <c r="B19" s="11">
        <v>1</v>
      </c>
      <c r="C19" s="10">
        <v>125000</v>
      </c>
      <c r="D19" s="10">
        <v>2187.5</v>
      </c>
    </row>
    <row r="20" spans="1:7" x14ac:dyDescent="0.25">
      <c r="A20" s="17" t="s">
        <v>33</v>
      </c>
      <c r="B20" s="11">
        <v>1</v>
      </c>
      <c r="C20" s="10">
        <v>125000</v>
      </c>
      <c r="D20" s="10">
        <v>2187.5</v>
      </c>
    </row>
    <row r="21" spans="1:7" x14ac:dyDescent="0.25">
      <c r="A21" s="19" t="s">
        <v>54</v>
      </c>
      <c r="B21" s="11">
        <v>1</v>
      </c>
      <c r="C21" s="10">
        <v>125000</v>
      </c>
      <c r="D21" s="10">
        <v>2187.5</v>
      </c>
    </row>
    <row r="22" spans="1:7" x14ac:dyDescent="0.25">
      <c r="A22" s="16">
        <v>2022</v>
      </c>
      <c r="B22" s="11">
        <v>3</v>
      </c>
      <c r="C22" s="10">
        <v>1348000</v>
      </c>
      <c r="D22" s="10">
        <v>16590</v>
      </c>
    </row>
    <row r="23" spans="1:7" x14ac:dyDescent="0.25">
      <c r="A23" s="17" t="s">
        <v>27</v>
      </c>
      <c r="B23" s="11">
        <v>3</v>
      </c>
      <c r="C23" s="10">
        <v>1348000</v>
      </c>
      <c r="D23" s="10">
        <v>16590</v>
      </c>
    </row>
    <row r="24" spans="1:7" x14ac:dyDescent="0.25">
      <c r="A24" s="19" t="s">
        <v>19</v>
      </c>
      <c r="B24" s="11">
        <v>1</v>
      </c>
      <c r="C24" s="10">
        <v>326000</v>
      </c>
      <c r="D24" s="10">
        <v>3705.0000000000009</v>
      </c>
    </row>
    <row r="25" spans="1:7" x14ac:dyDescent="0.25">
      <c r="A25" s="19" t="s">
        <v>18</v>
      </c>
      <c r="B25" s="11">
        <v>1</v>
      </c>
      <c r="C25" s="10">
        <v>535000</v>
      </c>
      <c r="D25" s="10">
        <v>6362.5</v>
      </c>
    </row>
    <row r="26" spans="1:7" x14ac:dyDescent="0.25">
      <c r="A26" s="19" t="s">
        <v>17</v>
      </c>
      <c r="B26" s="11">
        <v>1</v>
      </c>
      <c r="C26" s="10">
        <v>487000</v>
      </c>
      <c r="D26" s="10">
        <v>6522.5</v>
      </c>
    </row>
    <row r="27" spans="1:7" x14ac:dyDescent="0.25">
      <c r="A27" s="18" t="s">
        <v>22</v>
      </c>
      <c r="B27" s="12">
        <v>4</v>
      </c>
      <c r="C27" s="13">
        <v>1473000</v>
      </c>
      <c r="D27" s="13">
        <v>18777.5</v>
      </c>
    </row>
    <row r="29" spans="1:7" x14ac:dyDescent="0.25">
      <c r="G29" s="14" t="s">
        <v>42</v>
      </c>
    </row>
    <row r="30" spans="1:7" x14ac:dyDescent="0.25">
      <c r="A30" s="20" t="s">
        <v>39</v>
      </c>
    </row>
    <row r="31" spans="1:7" x14ac:dyDescent="0.25">
      <c r="A31" s="12" t="s">
        <v>28</v>
      </c>
      <c r="B31" s="12" t="s">
        <v>21</v>
      </c>
      <c r="C31" s="12" t="s">
        <v>29</v>
      </c>
      <c r="D31" s="12" t="s">
        <v>40</v>
      </c>
      <c r="E31" s="12" t="s">
        <v>41</v>
      </c>
    </row>
    <row r="32" spans="1:7" x14ac:dyDescent="0.25">
      <c r="A32" s="16">
        <v>2021</v>
      </c>
      <c r="B32" s="11">
        <v>1</v>
      </c>
      <c r="C32" s="10">
        <v>125000</v>
      </c>
      <c r="D32" s="10">
        <v>2187.5</v>
      </c>
      <c r="E32" s="10">
        <v>2187.5</v>
      </c>
    </row>
    <row r="33" spans="1:5" x14ac:dyDescent="0.25">
      <c r="A33" s="17" t="s">
        <v>33</v>
      </c>
      <c r="B33" s="11">
        <v>1</v>
      </c>
      <c r="C33" s="10">
        <v>125000</v>
      </c>
      <c r="D33" s="10">
        <v>2187.5</v>
      </c>
      <c r="E33" s="10">
        <v>2187.5</v>
      </c>
    </row>
    <row r="34" spans="1:5" x14ac:dyDescent="0.25">
      <c r="A34" s="16">
        <v>2022</v>
      </c>
      <c r="B34" s="11">
        <v>10</v>
      </c>
      <c r="C34" s="10">
        <v>4503000</v>
      </c>
      <c r="D34" s="10">
        <v>63802.5</v>
      </c>
      <c r="E34" s="10">
        <v>78802.5</v>
      </c>
    </row>
    <row r="35" spans="1:5" x14ac:dyDescent="0.25">
      <c r="A35" s="17" t="s">
        <v>23</v>
      </c>
      <c r="B35" s="11">
        <v>1</v>
      </c>
      <c r="C35" s="10">
        <v>519000</v>
      </c>
      <c r="D35" s="10">
        <v>7082.5</v>
      </c>
      <c r="E35" s="10">
        <v>9082.5</v>
      </c>
    </row>
    <row r="36" spans="1:5" x14ac:dyDescent="0.25">
      <c r="A36" s="17" t="s">
        <v>24</v>
      </c>
      <c r="B36" s="11">
        <v>2</v>
      </c>
      <c r="C36" s="10">
        <v>984000</v>
      </c>
      <c r="D36" s="10">
        <v>14220</v>
      </c>
      <c r="E36" s="10">
        <v>17220</v>
      </c>
    </row>
    <row r="37" spans="1:5" x14ac:dyDescent="0.25">
      <c r="A37" s="17" t="s">
        <v>25</v>
      </c>
      <c r="B37" s="11">
        <v>1</v>
      </c>
      <c r="C37" s="10">
        <v>411000</v>
      </c>
      <c r="D37" s="10">
        <v>6192.5000000000009</v>
      </c>
      <c r="E37" s="10">
        <v>7192.5000000000009</v>
      </c>
    </row>
    <row r="38" spans="1:5" x14ac:dyDescent="0.25">
      <c r="A38" s="17" t="s">
        <v>26</v>
      </c>
      <c r="B38" s="11">
        <v>3</v>
      </c>
      <c r="C38" s="10">
        <v>1241000</v>
      </c>
      <c r="D38" s="10">
        <v>19717.500000000004</v>
      </c>
      <c r="E38" s="10">
        <v>21717.500000000004</v>
      </c>
    </row>
    <row r="39" spans="1:5" x14ac:dyDescent="0.25">
      <c r="A39" s="17" t="s">
        <v>27</v>
      </c>
      <c r="B39" s="11">
        <v>3</v>
      </c>
      <c r="C39" s="10">
        <v>1348000</v>
      </c>
      <c r="D39" s="10">
        <v>16590</v>
      </c>
      <c r="E39" s="10">
        <v>23590</v>
      </c>
    </row>
    <row r="40" spans="1:5" x14ac:dyDescent="0.25">
      <c r="A40" s="18" t="s">
        <v>22</v>
      </c>
      <c r="B40" s="12">
        <v>11</v>
      </c>
      <c r="C40" s="13">
        <v>4628000</v>
      </c>
      <c r="D40" s="13">
        <v>65990</v>
      </c>
      <c r="E40" s="13">
        <v>80990</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4DDE-5F56-4973-9159-D50692C870A3}">
  <dimension ref="A1:A18"/>
  <sheetViews>
    <sheetView showGridLines="0" workbookViewId="0">
      <selection activeCell="A14" sqref="A14"/>
    </sheetView>
  </sheetViews>
  <sheetFormatPr defaultRowHeight="15" x14ac:dyDescent="0.25"/>
  <sheetData>
    <row r="1" spans="1:1" ht="18" x14ac:dyDescent="0.25">
      <c r="A1" s="2" t="s">
        <v>2</v>
      </c>
    </row>
    <row r="3" spans="1:1" x14ac:dyDescent="0.25">
      <c r="A3" t="s">
        <v>43</v>
      </c>
    </row>
    <row r="4" spans="1:1" x14ac:dyDescent="0.25">
      <c r="A4" t="s">
        <v>44</v>
      </c>
    </row>
    <row r="5" spans="1:1" x14ac:dyDescent="0.25">
      <c r="A5"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53</v>
      </c>
    </row>
    <row r="14" spans="1:1" x14ac:dyDescent="0.25">
      <c r="A14" s="1" t="s">
        <v>55</v>
      </c>
    </row>
    <row r="16" spans="1:1" x14ac:dyDescent="0.25">
      <c r="A16" s="14" t="s">
        <v>52</v>
      </c>
    </row>
    <row r="18" spans="1:1" x14ac:dyDescent="0.25">
      <c r="A18"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 Data</vt:lpstr>
      <vt:lpstr>Summary</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dc:creator>
  <cp:lastModifiedBy>Ander</cp:lastModifiedBy>
  <dcterms:created xsi:type="dcterms:W3CDTF">2022-12-13T20:44:52Z</dcterms:created>
  <dcterms:modified xsi:type="dcterms:W3CDTF">2022-12-20T18:32:45Z</dcterms:modified>
</cp:coreProperties>
</file>