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FE196F10-261A-4025-88E2-1DFE8062962F}" xr6:coauthVersionLast="46" xr6:coauthVersionMax="46" xr10:uidLastSave="{00000000-0000-0000-0000-000000000000}"/>
  <bookViews>
    <workbookView xWindow="58572" yWindow="5940" windowWidth="25686" windowHeight="14058" xr2:uid="{00000000-000D-0000-FFFF-FFFF00000000}"/>
  </bookViews>
  <sheets>
    <sheet name="I10-I14 DSC Calculator" sheetId="1" r:id="rId1"/>
  </sheets>
  <definedNames>
    <definedName name="_xlnm.Print_Area" localSheetId="0">'I10-I14 DSC Calculator'!$A$1:$I$36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1" i="1" l="1"/>
  <c r="I9" i="1"/>
  <c r="I7" i="1"/>
  <c r="C28" i="1" s="1"/>
  <c r="I10" i="1"/>
  <c r="I8" i="1"/>
  <c r="C25" i="1" l="1"/>
  <c r="C12" i="1" l="1"/>
  <c r="C27" i="1" l="1"/>
  <c r="C30" i="1" s="1"/>
</calcChain>
</file>

<file path=xl/sharedStrings.xml><?xml version="1.0" encoding="utf-8"?>
<sst xmlns="http://schemas.openxmlformats.org/spreadsheetml/2006/main" count="32" uniqueCount="28">
  <si>
    <t>Date of Completion</t>
  </si>
  <si>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</si>
  <si>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</si>
  <si>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</si>
  <si>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</si>
  <si>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</si>
  <si>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</si>
  <si>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</si>
  <si>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</si>
  <si>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</si>
  <si>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</si>
  <si>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</si>
  <si>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</si>
  <si>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</si>
  <si>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</si>
  <si>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</si>
  <si>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</si>
  <si>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</si>
  <si>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</si>
  <si>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</si>
  <si>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</si>
  <si>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</si>
  <si>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</si>
  <si>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</si>
  <si>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</si>
  <si>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</si>
  <si>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</si>
  <si>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15 Year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</si>
</sst>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Fill="1" applyProtection="1">
      <protection hidden="1"/>
    </xf>
    <xf numFmtId="44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0" applyNumberFormat="1" applyFont="1" applyFill="1" applyBorder="1" applyProtection="1">
      <protection hidden="1"/>
    </xf>
    <xf numFmtId="164" fontId="0" fillId="0" borderId="0" xfId="2" applyNumberFormat="1" applyFont="1" applyProtection="1">
      <protection hidden="1"/>
    </xf>
    <xf numFmtId="44" fontId="2" fillId="4" borderId="0" xfId="0" applyNumberFormat="1" applyFont="1" applyFill="1" applyProtection="1">
      <protection hidden="1"/>
    </xf>
    <xf numFmtId="44" fontId="6" fillId="0" borderId="0" xfId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6" fontId="2" fillId="0" borderId="0" xfId="2" applyNumberFormat="1" applyFo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14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Normal="100" workbookViewId="0">
      <selection activeCell="D4" sqref="D4:F4"/>
    </sheetView>
  </sheetViews>
  <sheetFormatPr defaultColWidth="18.83984375" defaultRowHeight="14.4" x14ac:dyDescent="0.55000000000000004"/>
  <cols>
    <col min="1" max="1" width="19.15625" style="8" customWidth="1"/>
    <col min="2" max="2" width="39.68359375" style="8" customWidth="1"/>
    <col min="3" max="3" width="24.83984375" style="8" customWidth="1"/>
    <col min="4" max="4" width="11.578125" style="8" customWidth="1"/>
    <col min="5" max="5" width="31.83984375" style="8" customWidth="1"/>
    <col min="6" max="6" width="18.83984375" style="8"/>
    <col min="7" max="7" width="23.68359375" style="8" customWidth="1"/>
    <col min="8" max="8" width="14.15625" style="8" hidden="1" customWidth="1"/>
    <col min="9" max="9" width="44" style="8" hidden="1" customWidth="1"/>
    <col min="10" max="10" width="35.83984375" style="8" customWidth="1"/>
    <col min="11" max="11" width="18.83984375" style="8" customWidth="1"/>
    <col min="12" max="16384" width="18.83984375" style="8"/>
  </cols>
  <sheetData>
    <row r="1" spans="1:10" ht="56.25" customHeight="1" x14ac:dyDescent="0.85">
      <c r="A1" s="41" t="s">
        <v>18</v>
      </c>
      <c r="B1" s="41"/>
      <c r="C1" s="41"/>
      <c r="D1" s="41"/>
      <c r="E1" s="41"/>
      <c r="F1" s="7"/>
    </row>
    <row r="2" spans="1:10" s="10" customFormat="1" ht="5.0999999999999996" customHeight="1" x14ac:dyDescent="0.85">
      <c r="A2" s="9"/>
      <c r="B2" s="9"/>
      <c r="C2" s="9"/>
      <c r="D2" s="9"/>
      <c r="E2" s="9"/>
    </row>
    <row r="3" spans="1:10" s="12" customFormat="1" ht="15" customHeight="1" x14ac:dyDescent="0.85">
      <c r="A3" s="11"/>
      <c r="B3" s="11"/>
      <c r="C3" s="11"/>
      <c r="D3" s="11"/>
      <c r="E3" s="11"/>
    </row>
    <row r="4" spans="1:10" x14ac:dyDescent="0.55000000000000004">
      <c r="B4" s="37" t="s">
        <v>7</v>
      </c>
      <c r="C4" s="37"/>
      <c r="D4" s="39"/>
      <c r="E4" s="39"/>
      <c r="F4" s="39"/>
    </row>
    <row r="5" spans="1:10" x14ac:dyDescent="0.55000000000000004">
      <c r="B5" s="40" t="s">
        <v>8</v>
      </c>
      <c r="C5" s="40"/>
      <c r="D5" s="39"/>
      <c r="E5" s="39"/>
      <c r="F5" s="39"/>
    </row>
    <row r="6" spans="1:10" x14ac:dyDescent="0.55000000000000004">
      <c r="B6" s="37" t="s">
        <v>0</v>
      </c>
      <c r="C6" s="37"/>
      <c r="D6" s="38"/>
      <c r="E6" s="39"/>
      <c r="F6" s="39"/>
    </row>
    <row r="7" spans="1:10" x14ac:dyDescent="0.55000000000000004">
      <c r="B7" s="40" t="s">
        <v>1</v>
      </c>
      <c r="C7" s="40"/>
      <c r="D7" s="39"/>
      <c r="E7" s="39"/>
      <c r="F7" s="39"/>
      <c r="H7" s="8" t="s">
        <v>22</v>
      </c>
      <c r="I7" s="13">
        <f>PMT($C$13/12,360,-$C$11,0)</f>
        <v>0</v>
      </c>
      <c r="J7" s="14"/>
    </row>
    <row r="8" spans="1:10" x14ac:dyDescent="0.55000000000000004">
      <c r="H8" s="8" t="s">
        <v>23</v>
      </c>
      <c r="I8" s="15">
        <f>$C$13/12*$C$11</f>
        <v>0</v>
      </c>
      <c r="J8" s="14"/>
    </row>
    <row r="9" spans="1:10" ht="15.6" x14ac:dyDescent="0.6">
      <c r="B9" s="16" t="s">
        <v>17</v>
      </c>
      <c r="H9" s="8" t="s">
        <v>24</v>
      </c>
      <c r="I9" s="13">
        <f>PMT($C$13/12,360,-$C$11,0)</f>
        <v>0</v>
      </c>
      <c r="J9" s="14"/>
    </row>
    <row r="10" spans="1:10" ht="15.6" x14ac:dyDescent="0.6">
      <c r="B10" s="8" t="s">
        <v>19</v>
      </c>
      <c r="C10" s="6"/>
      <c r="D10" s="16" t="s">
        <v>16</v>
      </c>
      <c r="H10" s="8" t="s">
        <v>25</v>
      </c>
      <c r="I10" s="15">
        <f>$C$13/12*$C$11</f>
        <v>0</v>
      </c>
    </row>
    <row r="11" spans="1:10" ht="15.6" x14ac:dyDescent="0.6">
      <c r="B11" s="17" t="s">
        <v>9</v>
      </c>
      <c r="C11" s="1">
        <v>0</v>
      </c>
      <c r="D11" s="16" t="s">
        <v>16</v>
      </c>
      <c r="H11" s="8" t="s">
        <v>26</v>
      </c>
      <c r="I11" s="13">
        <f>PMT($C$13/12,360,-$C$11,0)</f>
        <v>0</v>
      </c>
    </row>
    <row r="12" spans="1:10" ht="15.6" x14ac:dyDescent="0.6">
      <c r="B12" s="8" t="s">
        <v>15</v>
      </c>
      <c r="C12" s="18">
        <f>IFERROR(C11/C10,0)</f>
        <v>0</v>
      </c>
      <c r="D12" s="16"/>
      <c r="H12" s="8" t="s">
        <v>27</v>
      </c>
      <c r="I12" s="13">
        <f>PMT(C13/12,180,-C11,0)</f>
        <v>0</v>
      </c>
    </row>
    <row r="13" spans="1:10" ht="15.6" x14ac:dyDescent="0.6">
      <c r="B13" s="17" t="s">
        <v>10</v>
      </c>
      <c r="C13" s="2">
        <v>0</v>
      </c>
      <c r="D13" s="16" t="s">
        <v>16</v>
      </c>
      <c r="I13" s="15"/>
    </row>
    <row r="14" spans="1:10" ht="15.6" x14ac:dyDescent="0.6">
      <c r="B14" s="19" t="s">
        <v>11</v>
      </c>
      <c r="C14" s="3" t="s">
        <v>22</v>
      </c>
      <c r="D14" s="16" t="s">
        <v>16</v>
      </c>
      <c r="E14" s="20"/>
      <c r="I14" s="15"/>
    </row>
    <row r="16" spans="1:10" x14ac:dyDescent="0.55000000000000004">
      <c r="D16" s="21"/>
      <c r="F16" s="22"/>
    </row>
    <row r="18" spans="2:5" x14ac:dyDescent="0.55000000000000004">
      <c r="B18" s="23" t="s">
        <v>3</v>
      </c>
      <c r="C18" s="1">
        <v>0</v>
      </c>
      <c r="D18" s="21"/>
    </row>
    <row r="19" spans="2:5" x14ac:dyDescent="0.55000000000000004">
      <c r="E19" s="22"/>
    </row>
    <row r="20" spans="2:5" x14ac:dyDescent="0.55000000000000004">
      <c r="B20" s="7" t="s">
        <v>13</v>
      </c>
    </row>
    <row r="21" spans="2:5" x14ac:dyDescent="0.55000000000000004">
      <c r="B21" s="24" t="s">
        <v>4</v>
      </c>
      <c r="C21" s="4"/>
      <c r="D21" s="25"/>
    </row>
    <row r="22" spans="2:5" x14ac:dyDescent="0.55000000000000004">
      <c r="B22" s="17" t="s">
        <v>5</v>
      </c>
      <c r="C22" s="5"/>
      <c r="D22" s="22"/>
    </row>
    <row r="23" spans="2:5" x14ac:dyDescent="0.55000000000000004">
      <c r="B23" s="24" t="s">
        <v>20</v>
      </c>
      <c r="C23" s="4"/>
      <c r="D23" s="22"/>
    </row>
    <row r="24" spans="2:5" x14ac:dyDescent="0.55000000000000004">
      <c r="B24" s="17" t="s">
        <v>21</v>
      </c>
      <c r="C24" s="5"/>
    </row>
    <row r="25" spans="2:5" x14ac:dyDescent="0.55000000000000004">
      <c r="B25" s="26" t="s">
        <v>14</v>
      </c>
      <c r="C25" s="27">
        <f>SUM(C21:C24)</f>
        <v>0</v>
      </c>
    </row>
    <row r="26" spans="2:5" x14ac:dyDescent="0.55000000000000004">
      <c r="C26" s="22"/>
      <c r="D26" s="28"/>
    </row>
    <row r="27" spans="2:5" x14ac:dyDescent="0.55000000000000004">
      <c r="B27" s="23" t="s">
        <v>12</v>
      </c>
      <c r="C27" s="29">
        <f>C18-C25</f>
        <v>0</v>
      </c>
      <c r="D27" s="28"/>
    </row>
    <row r="28" spans="2:5" x14ac:dyDescent="0.55000000000000004">
      <c r="B28" s="26" t="s">
        <v>2</v>
      </c>
      <c r="C28" s="30">
        <f>VLOOKUP(C14,H7:I14,2,FALSE)</f>
        <v>0</v>
      </c>
      <c r="D28" s="22"/>
    </row>
    <row r="29" spans="2:5" x14ac:dyDescent="0.55000000000000004">
      <c r="D29" s="22"/>
    </row>
    <row r="30" spans="2:5" x14ac:dyDescent="0.55000000000000004">
      <c r="B30" s="31" t="s">
        <v>6</v>
      </c>
      <c r="C30" s="32">
        <f>IFERROR(C27/C28,0)</f>
        <v>0</v>
      </c>
    </row>
    <row r="31" spans="2:5" x14ac:dyDescent="0.55000000000000004">
      <c r="B31" s="7"/>
    </row>
    <row r="33" spans="2:5" x14ac:dyDescent="0.55000000000000004">
      <c r="B33" s="7"/>
      <c r="C33" s="33"/>
    </row>
    <row r="35" spans="2:5" x14ac:dyDescent="0.55000000000000004">
      <c r="C35" s="22"/>
    </row>
    <row r="36" spans="2:5" x14ac:dyDescent="0.55000000000000004">
      <c r="B36" s="34"/>
    </row>
    <row r="38" spans="2:5" x14ac:dyDescent="0.55000000000000004">
      <c r="C38" s="22"/>
    </row>
    <row r="39" spans="2:5" x14ac:dyDescent="0.55000000000000004">
      <c r="C39" s="35"/>
      <c r="E39" s="36"/>
    </row>
    <row r="40" spans="2:5" x14ac:dyDescent="0.55000000000000004">
      <c r="C40" s="22"/>
    </row>
    <row r="41" spans="2:5" x14ac:dyDescent="0.55000000000000004">
      <c r="C41" s="22"/>
    </row>
  </sheetData>
  <sheetProtection algorithmName="SHA-512" hashValue="QOYrf6h6cBxbb8k2o7TCeFGXO3AZvm5DJyO80xnrOarkexSzbPltkUw8Tl5553O0BS5ris5lWcZEThRckr9svg==" saltValue="UInEJ0FcTfYRo+1jer7aYQ==" spinCount="100000" sheet="1"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conditionalFormatting sqref="C33">
    <cfRule type="containsText" dxfId="1" priority="3" operator="containsText" text="Fail">
      <formula>NOT(ISERROR(SEARCH("Fail",C33)))</formula>
    </cfRule>
    <cfRule type="containsText" dxfId="0" priority="4" operator="containsText" text="Pass">
      <formula>NOT(ISERROR(SEARCH("Pass",C33)))</formula>
    </cfRule>
  </conditionalFormatting>
  <dataValidations count="1">
    <dataValidation type="list" allowBlank="1" showInputMessage="1" showErrorMessage="1" promptTitle="Select Amortization Type" prompt="Select Amortization Type" sqref="C14" xr:uid="{00000000-0002-0000-0000-000000000000}">
      <formula1>$H$7:$H$14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I10-I14 DSC Calculator</vt:lpstr>
      <vt:lpstr>'I10-I14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Joseph Bartolotta</cp:lastModifiedBy>
  <cp:lastPrinted>2016-07-27T17:42:23Z</cp:lastPrinted>
  <dcterms:created xsi:type="dcterms:W3CDTF">2015-12-07T14:23:52Z</dcterms:created>
  <dcterms:modified xsi:type="dcterms:W3CDTF">2021-04-23T01:06:38Z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